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autoCompressPictures="0" defaultThemeVersion="124226"/>
  <bookViews>
    <workbookView xWindow="0" yWindow="60" windowWidth="15255" windowHeight="11685" tabRatio="873"/>
  </bookViews>
  <sheets>
    <sheet name="СКЛАД Раздвижная система Профи" sheetId="20" r:id="rId1"/>
    <sheet name="Раздвижная система Стандарт" sheetId="1" r:id="rId2"/>
    <sheet name="Раздвижная система Эко" sheetId="18" r:id="rId3"/>
    <sheet name="Фурнитура раздвижной сист." sheetId="15" r:id="rId4"/>
    <sheet name="Система &quot;4 в 1&quot;" sheetId="9" r:id="rId5"/>
    <sheet name="Лист1" sheetId="19" r:id="rId6"/>
  </sheets>
  <definedNames>
    <definedName name="Z_3D3422F3_64CF_45D3_9497_D8389B83E600_.wvu.Cols" localSheetId="1" hidden="1">'Раздвижная система Стандарт'!#REF!,'Раздвижная система Стандарт'!#REF!</definedName>
    <definedName name="Z_3D3422F3_64CF_45D3_9497_D8389B83E600_.wvu.Cols" localSheetId="2" hidden="1">'Раздвижная система Эко'!#REF!,'Раздвижная система Эко'!#REF!</definedName>
    <definedName name="Z_3D3422F3_64CF_45D3_9497_D8389B83E600_.wvu.Cols" localSheetId="0" hidden="1">'СКЛАД Раздвижная система Профи'!#REF!,'СКЛАД Раздвижная система Профи'!#REF!</definedName>
    <definedName name="Z_3D3422F3_64CF_45D3_9497_D8389B83E600_.wvu.Cols" localSheetId="3" hidden="1">'Фурнитура раздвижной сист.'!#REF!,'Фурнитура раздвижной сист.'!#REF!</definedName>
    <definedName name="Z_3D3422F3_64CF_45D3_9497_D8389B83E600_.wvu.PrintArea" localSheetId="1" hidden="1">'Раздвижная система Стандарт'!#REF!</definedName>
    <definedName name="Z_3D3422F3_64CF_45D3_9497_D8389B83E600_.wvu.PrintArea" localSheetId="2" hidden="1">'Раздвижная система Эко'!#REF!</definedName>
    <definedName name="Z_3D3422F3_64CF_45D3_9497_D8389B83E600_.wvu.PrintArea" localSheetId="4" hidden="1">'Система "4 в 1"'!$A$1:$K$57</definedName>
    <definedName name="Z_3D3422F3_64CF_45D3_9497_D8389B83E600_.wvu.PrintArea" localSheetId="0" hidden="1">'СКЛАД Раздвижная система Профи'!#REF!</definedName>
    <definedName name="Z_3D3422F3_64CF_45D3_9497_D8389B83E600_.wvu.PrintArea" localSheetId="3" hidden="1">'Фурнитура раздвижной сист.'!#REF!</definedName>
    <definedName name="Z_3D3422F3_64CF_45D3_9497_D8389B83E600_.wvu.PrintTitles" localSheetId="4" hidden="1">'Система "4 в 1"'!$11:$11</definedName>
    <definedName name="Z_E202E120_51F7_4D56_8CA8_29DFE2C628C5_.wvu.Cols" localSheetId="1" hidden="1">'Раздвижная система Стандарт'!#REF!,'Раздвижная система Стандарт'!#REF!</definedName>
    <definedName name="Z_E202E120_51F7_4D56_8CA8_29DFE2C628C5_.wvu.Cols" localSheetId="2" hidden="1">'Раздвижная система Эко'!#REF!,'Раздвижная система Эко'!#REF!</definedName>
    <definedName name="Z_E202E120_51F7_4D56_8CA8_29DFE2C628C5_.wvu.Cols" localSheetId="0" hidden="1">'СКЛАД Раздвижная система Профи'!#REF!,'СКЛАД Раздвижная система Профи'!#REF!</definedName>
    <definedName name="Z_E202E120_51F7_4D56_8CA8_29DFE2C628C5_.wvu.Cols" localSheetId="3" hidden="1">'Фурнитура раздвижной сист.'!#REF!,'Фурнитура раздвижной сист.'!#REF!</definedName>
    <definedName name="Z_E202E120_51F7_4D56_8CA8_29DFE2C628C5_.wvu.PrintArea" localSheetId="1" hidden="1">'Раздвижная система Стандарт'!#REF!</definedName>
    <definedName name="Z_E202E120_51F7_4D56_8CA8_29DFE2C628C5_.wvu.PrintArea" localSheetId="2" hidden="1">'Раздвижная система Эко'!#REF!</definedName>
    <definedName name="Z_E202E120_51F7_4D56_8CA8_29DFE2C628C5_.wvu.PrintArea" localSheetId="4" hidden="1">'Система "4 в 1"'!$A$1:$K$57</definedName>
    <definedName name="Z_E202E120_51F7_4D56_8CA8_29DFE2C628C5_.wvu.PrintArea" localSheetId="0" hidden="1">'СКЛАД Раздвижная система Профи'!#REF!</definedName>
    <definedName name="Z_E202E120_51F7_4D56_8CA8_29DFE2C628C5_.wvu.PrintArea" localSheetId="3" hidden="1">'Фурнитура раздвижной сист.'!#REF!</definedName>
    <definedName name="Z_E202E120_51F7_4D56_8CA8_29DFE2C628C5_.wvu.PrintTitles" localSheetId="4" hidden="1">'Система "4 в 1"'!$11:$11</definedName>
    <definedName name="_xlnm.Print_Titles" localSheetId="4">'Система "4 в 1"'!$10:$11</definedName>
    <definedName name="_xlnm.Print_Area" localSheetId="1">'Раздвижная система Стандарт'!$A$1:$U$48</definedName>
    <definedName name="_xlnm.Print_Area" localSheetId="2">'Раздвижная система Эко'!$A$1:$Q$23</definedName>
    <definedName name="_xlnm.Print_Area" localSheetId="4">'Система "4 в 1"'!$A$1:$K$57</definedName>
    <definedName name="_xlnm.Print_Area" localSheetId="0">'СКЛАД Раздвижная система Профи'!$A$1:$R$44</definedName>
    <definedName name="_xlnm.Print_Area" localSheetId="3">'Фурнитура раздвижной сист.'!$A$1:$K$47</definedName>
  </definedNames>
  <calcPr calcId="144525"/>
  <customWorkbookViews>
    <customWorkbookView name="User - Личное представление" guid="{E202E120-51F7-4D56-8CA8-29DFE2C628C5}" mergeInterval="0" personalView="1" maximized="1" xWindow="-8" yWindow="-8" windowWidth="1936" windowHeight="1056" tabRatio="873" activeSheetId="7"/>
    <customWorkbookView name="Кожевникова - Личное представление" guid="{3D3422F3-64CF-45D3-9497-D8389B83E600}" mergeInterval="0" personalView="1" maximized="1" windowWidth="1916" windowHeight="854" tabRatio="873" activeSheetId="9"/>
  </customWorkbookViews>
</workbook>
</file>

<file path=xl/calcChain.xml><?xml version="1.0" encoding="utf-8"?>
<calcChain xmlns="http://schemas.openxmlformats.org/spreadsheetml/2006/main">
  <c r="P24" i="20" l="1"/>
  <c r="N24" i="20"/>
  <c r="J24" i="20"/>
  <c r="F24" i="20"/>
  <c r="H40" i="20"/>
  <c r="F40" i="20"/>
  <c r="N39" i="20"/>
  <c r="L39" i="20"/>
  <c r="J39" i="20"/>
  <c r="H39" i="20"/>
  <c r="F39" i="20"/>
  <c r="D39" i="20"/>
  <c r="H37" i="20"/>
  <c r="F37" i="20"/>
  <c r="H36" i="20"/>
  <c r="F36" i="20"/>
  <c r="H35" i="20"/>
  <c r="F35" i="20"/>
  <c r="H33" i="20"/>
  <c r="N32" i="20"/>
  <c r="L32" i="20"/>
  <c r="J32" i="20"/>
  <c r="H32" i="20"/>
  <c r="F32" i="20"/>
  <c r="P31" i="20"/>
  <c r="N31" i="20"/>
  <c r="L31" i="20"/>
  <c r="J31" i="20"/>
  <c r="H31" i="20"/>
  <c r="F31" i="20"/>
  <c r="P25" i="20"/>
  <c r="L9" i="20" s="1"/>
  <c r="M9" i="20" s="1"/>
  <c r="N25" i="20"/>
  <c r="L8" i="20" s="1"/>
  <c r="M8" i="20" s="1"/>
  <c r="J25" i="20"/>
  <c r="F25" i="20"/>
  <c r="P22" i="20"/>
  <c r="N22" i="20"/>
  <c r="L22" i="20"/>
  <c r="J22" i="20"/>
  <c r="H22" i="20"/>
  <c r="F22" i="20"/>
  <c r="P21" i="20"/>
  <c r="N21" i="20"/>
  <c r="L21" i="20"/>
  <c r="J21" i="20"/>
  <c r="H21" i="20"/>
  <c r="F21" i="20"/>
  <c r="D21" i="20"/>
  <c r="P20" i="20"/>
  <c r="H9" i="20" s="1"/>
  <c r="I9" i="20" s="1"/>
  <c r="N20" i="20"/>
  <c r="L20" i="20"/>
  <c r="J20" i="20"/>
  <c r="J6" i="20" s="1"/>
  <c r="K6" i="20" s="1"/>
  <c r="H20" i="20"/>
  <c r="H5" i="20" s="1"/>
  <c r="I5" i="20" s="1"/>
  <c r="I10" i="20" s="1"/>
  <c r="F20" i="20"/>
  <c r="P18" i="20"/>
  <c r="N18" i="20"/>
  <c r="L18" i="20"/>
  <c r="J18" i="20"/>
  <c r="F18" i="20"/>
  <c r="P17" i="20"/>
  <c r="N17" i="20"/>
  <c r="L17" i="20"/>
  <c r="J17" i="20"/>
  <c r="H17" i="20"/>
  <c r="F17" i="20"/>
  <c r="D17" i="20"/>
  <c r="P16" i="20"/>
  <c r="N16" i="20"/>
  <c r="L16" i="20"/>
  <c r="J16" i="20"/>
  <c r="H16" i="20"/>
  <c r="F16" i="20"/>
  <c r="D16" i="20"/>
  <c r="K8" i="20"/>
  <c r="J8" i="20"/>
  <c r="H8" i="20"/>
  <c r="I8" i="20" s="1"/>
  <c r="M7" i="20"/>
  <c r="L7" i="20"/>
  <c r="J7" i="20"/>
  <c r="K7" i="20" s="1"/>
  <c r="I7" i="20"/>
  <c r="H7" i="20"/>
  <c r="L6" i="20"/>
  <c r="M6" i="20" s="1"/>
  <c r="H6" i="20"/>
  <c r="I6" i="20" s="1"/>
  <c r="M5" i="20"/>
  <c r="L5" i="20"/>
  <c r="J5" i="20"/>
  <c r="K5" i="20" s="1"/>
  <c r="K10" i="20" l="1"/>
  <c r="M10" i="20"/>
  <c r="J9" i="20"/>
  <c r="K9" i="20" s="1"/>
  <c r="J7" i="15" l="1"/>
  <c r="O16" i="18" l="1"/>
  <c r="O17" i="18"/>
  <c r="O18" i="18"/>
  <c r="O19" i="18"/>
  <c r="M17" i="18"/>
  <c r="M18" i="18"/>
  <c r="M19" i="18"/>
  <c r="M16" i="18"/>
  <c r="K19" i="18" l="1"/>
  <c r="I19" i="18"/>
  <c r="G19" i="18"/>
  <c r="E19" i="18"/>
  <c r="C19" i="18"/>
  <c r="K18" i="18"/>
  <c r="I18" i="18"/>
  <c r="G18" i="18"/>
  <c r="E18" i="18"/>
  <c r="C18" i="18"/>
  <c r="K17" i="18"/>
  <c r="I17" i="18"/>
  <c r="G17" i="18"/>
  <c r="E17" i="18"/>
  <c r="C17" i="18"/>
  <c r="K16" i="18"/>
  <c r="G9" i="18" s="1"/>
  <c r="H9" i="18" s="1"/>
  <c r="I16" i="18"/>
  <c r="G8" i="18" s="1"/>
  <c r="H8" i="18" s="1"/>
  <c r="G16" i="18"/>
  <c r="G7" i="18" s="1"/>
  <c r="H7" i="18" s="1"/>
  <c r="E16" i="18"/>
  <c r="G6" i="18" s="1"/>
  <c r="H6" i="18" s="1"/>
  <c r="C16" i="18"/>
  <c r="G5" i="18" s="1"/>
  <c r="H5" i="18" s="1"/>
  <c r="H10" i="18" l="1"/>
  <c r="T38" i="1" l="1"/>
  <c r="S38" i="1"/>
  <c r="C23" i="1" l="1"/>
  <c r="C28" i="1" l="1"/>
  <c r="C27" i="1"/>
  <c r="I55" i="9" l="1"/>
  <c r="I54" i="9"/>
  <c r="O27" i="1" l="1"/>
  <c r="S27" i="1"/>
  <c r="Q27" i="1"/>
  <c r="G27" i="1"/>
  <c r="K27" i="1"/>
  <c r="O44" i="1"/>
  <c r="M44" i="1"/>
  <c r="K44" i="1"/>
  <c r="G44" i="1"/>
  <c r="C44" i="1"/>
  <c r="E28" i="1" l="1"/>
  <c r="I37" i="15" l="1"/>
  <c r="J6" i="9"/>
  <c r="O41" i="1"/>
  <c r="M41" i="1"/>
  <c r="K41" i="1"/>
  <c r="G41" i="1"/>
  <c r="C41" i="1"/>
  <c r="Q35" i="1"/>
  <c r="Q36" i="1"/>
  <c r="Q37" i="1"/>
  <c r="Q38" i="1"/>
  <c r="Q39" i="1"/>
  <c r="Q34" i="1"/>
  <c r="O35" i="1"/>
  <c r="O36" i="1"/>
  <c r="O38" i="1"/>
  <c r="O39" i="1"/>
  <c r="O34" i="1"/>
  <c r="M35" i="1"/>
  <c r="M36" i="1"/>
  <c r="M38" i="1"/>
  <c r="M39" i="1"/>
  <c r="M34" i="1"/>
  <c r="K35" i="1"/>
  <c r="K36" i="1"/>
  <c r="K38" i="1"/>
  <c r="K39" i="1"/>
  <c r="K34" i="1"/>
  <c r="I35" i="1"/>
  <c r="I36" i="1"/>
  <c r="I38" i="1"/>
  <c r="I39" i="1"/>
  <c r="I34" i="1"/>
  <c r="G35" i="1"/>
  <c r="G36" i="1"/>
  <c r="G38" i="1"/>
  <c r="G39" i="1"/>
  <c r="G34" i="1"/>
  <c r="E35" i="1"/>
  <c r="E36" i="1"/>
  <c r="E37" i="1"/>
  <c r="E38" i="1"/>
  <c r="E39" i="1"/>
  <c r="E34" i="1"/>
  <c r="C35" i="1"/>
  <c r="C36" i="1"/>
  <c r="C38" i="1"/>
  <c r="C39" i="1"/>
  <c r="C34" i="1"/>
  <c r="I43" i="15" l="1"/>
  <c r="I29" i="15"/>
  <c r="I28" i="9"/>
  <c r="I29" i="9"/>
  <c r="I34" i="9"/>
  <c r="I33" i="9"/>
  <c r="I52" i="9"/>
  <c r="I53" i="9"/>
  <c r="I42" i="9"/>
  <c r="I21" i="9"/>
  <c r="I26" i="15"/>
  <c r="I25" i="15"/>
  <c r="I48" i="9"/>
  <c r="I26" i="9"/>
  <c r="I49" i="9"/>
  <c r="I41" i="9"/>
  <c r="I38" i="15"/>
  <c r="I42" i="15"/>
  <c r="I13" i="15"/>
  <c r="I20" i="15"/>
  <c r="I44" i="9"/>
  <c r="I43" i="9"/>
  <c r="I28" i="15"/>
  <c r="I15" i="15"/>
  <c r="I21" i="15"/>
  <c r="I40" i="15"/>
  <c r="I31" i="15"/>
  <c r="I14" i="15"/>
  <c r="I22" i="15"/>
  <c r="I23" i="15"/>
  <c r="I36" i="15"/>
  <c r="I13" i="9"/>
  <c r="I45" i="9"/>
  <c r="I18" i="9"/>
  <c r="I24" i="9"/>
  <c r="I17" i="9"/>
  <c r="I16" i="9"/>
  <c r="I35" i="9"/>
  <c r="I51" i="9"/>
  <c r="I20" i="9"/>
  <c r="I19" i="9"/>
  <c r="I15" i="9"/>
  <c r="I14" i="9"/>
  <c r="I32" i="9"/>
  <c r="I50" i="9"/>
  <c r="I47" i="9"/>
  <c r="I36" i="9"/>
  <c r="I46" i="9"/>
  <c r="I25" i="9"/>
  <c r="I30" i="9"/>
  <c r="I31" i="9"/>
  <c r="I27" i="9"/>
  <c r="I33" i="15"/>
  <c r="I16" i="15"/>
  <c r="I19" i="15"/>
  <c r="I17" i="15"/>
  <c r="I30" i="15"/>
  <c r="I18" i="15"/>
  <c r="I32" i="15"/>
  <c r="I24" i="15"/>
  <c r="I34" i="15"/>
  <c r="I35" i="15"/>
  <c r="I39" i="15"/>
  <c r="I27" i="15"/>
  <c r="I41" i="15"/>
  <c r="I44" i="15"/>
  <c r="S28" i="1"/>
  <c r="S26" i="1"/>
  <c r="Q28" i="1"/>
  <c r="Q26" i="1"/>
  <c r="K28" i="1"/>
  <c r="K26" i="1"/>
  <c r="I28" i="1"/>
  <c r="I26" i="1"/>
  <c r="G28" i="1"/>
  <c r="G26" i="1"/>
  <c r="S23" i="1"/>
  <c r="Q23" i="1"/>
  <c r="O23" i="1"/>
  <c r="K23" i="1"/>
  <c r="G23" i="1"/>
  <c r="M21" i="1"/>
  <c r="G17" i="1"/>
  <c r="G18" i="1"/>
  <c r="G20" i="1"/>
  <c r="G21" i="1"/>
  <c r="I17" i="1"/>
  <c r="I18" i="1"/>
  <c r="I20" i="1"/>
  <c r="I21" i="1"/>
  <c r="K17" i="1"/>
  <c r="K18" i="1"/>
  <c r="K20" i="1"/>
  <c r="K21" i="1"/>
  <c r="M17" i="1"/>
  <c r="M18" i="1"/>
  <c r="M19" i="1"/>
  <c r="M20" i="1"/>
  <c r="Q17" i="1"/>
  <c r="Q18" i="1"/>
  <c r="Q20" i="1"/>
  <c r="Q21" i="1"/>
  <c r="S17" i="1"/>
  <c r="S18" i="1"/>
  <c r="S20" i="1"/>
  <c r="S21" i="1"/>
  <c r="I16" i="1"/>
  <c r="K16" i="1"/>
  <c r="M16" i="1"/>
  <c r="Q16" i="1"/>
  <c r="S16" i="1"/>
  <c r="G16" i="1"/>
  <c r="E16" i="1"/>
  <c r="G9" i="1" l="1"/>
  <c r="G8" i="1"/>
  <c r="G7" i="1"/>
  <c r="I7" i="1"/>
  <c r="G6" i="1"/>
  <c r="I5" i="1"/>
  <c r="G5" i="1"/>
  <c r="I9" i="1"/>
  <c r="I8" i="1"/>
  <c r="I6" i="1"/>
  <c r="J9" i="1" l="1"/>
  <c r="H9" i="1"/>
  <c r="J8" i="1"/>
  <c r="H8" i="1"/>
  <c r="J7" i="1"/>
  <c r="H7" i="1"/>
  <c r="J6" i="1"/>
  <c r="H6" i="1"/>
  <c r="J5" i="1"/>
  <c r="H5" i="1"/>
  <c r="J10" i="1" l="1"/>
  <c r="H10" i="1"/>
</calcChain>
</file>

<file path=xl/sharedStrings.xml><?xml version="1.0" encoding="utf-8"?>
<sst xmlns="http://schemas.openxmlformats.org/spreadsheetml/2006/main" count="634" uniqueCount="250">
  <si>
    <t>Вертикальный профиль "FUSION" (1 уп. - 8 шт.)</t>
  </si>
  <si>
    <t>Вертикальный профиль C
(1 уп. - 10 шт.)</t>
  </si>
  <si>
    <t>Вертикальный профиль Н 
(1 уп. - 10 шт.)</t>
  </si>
  <si>
    <t>Верхняя направляющая
(1 уп. - 10 шт.)</t>
  </si>
  <si>
    <t>Нижняя направляющая
(1 уп. - 10 шт.)</t>
  </si>
  <si>
    <t>Рамка верхняя
(1 уп. - 10 шт.)</t>
  </si>
  <si>
    <t>Рамка нижняя
(1 уп. - 10 шт.)</t>
  </si>
  <si>
    <t>Средняя рамка
(1 уп. - 10 шт.)</t>
  </si>
  <si>
    <t>Верхняя направляющая 
однополозная
(1 уп. - 10 шт.)</t>
  </si>
  <si>
    <t>Нижняя направляющая 
однополозная
(1 уп. - 8 шт.)</t>
  </si>
  <si>
    <t xml:space="preserve">  Средняя рамка гнущаяся 
(без самореза) 
(1 уп. - 20 шт.)</t>
  </si>
  <si>
    <t>Профиль П
(1 уп. - 20 шт.)</t>
  </si>
  <si>
    <t>Прямой упор
(1 уп. - 10 шт.)</t>
  </si>
  <si>
    <t>Фасонный упор
(1 уп. - 10 шт.)</t>
  </si>
  <si>
    <t>Белый дуб, Серый дуб</t>
  </si>
  <si>
    <t>Матовый хром</t>
  </si>
  <si>
    <t>Матовое золото</t>
  </si>
  <si>
    <t>Матовая шампань</t>
  </si>
  <si>
    <t>Матовая бронза</t>
  </si>
  <si>
    <t>Блестящая бронза</t>
  </si>
  <si>
    <t>Блестящая шампань</t>
  </si>
  <si>
    <t xml:space="preserve">Анодированный профиль системы "Стандарт" Аристо (толщина профиля 1,2 мм): </t>
  </si>
  <si>
    <t xml:space="preserve">Анодированный профиль системы "Эко"Аристо (толщина профиля 1 мм): </t>
  </si>
  <si>
    <t>Древовидные декоры (пленка Полипропилен) Аристо (толщина профиля 1,2 мм):</t>
  </si>
  <si>
    <t>Древовидные декоры (пленка ПВХ) Аристо (толщина профиля 1,2 мм):</t>
  </si>
  <si>
    <t>Ваша скидка на профиль ТМ Аристо:</t>
  </si>
  <si>
    <t>Древовидные декоры (пленка Полипропилен)  Аристо (толщина профиля 1,2 мм):</t>
  </si>
  <si>
    <t>Древовидные декоры (пленка ПВХ)  Аристо (толщина профиля 1,2 мм):</t>
  </si>
  <si>
    <t>http://www.aristo.ru</t>
  </si>
  <si>
    <t>Дуб дымчатый, орех французский, орех итальянский, вишня, венге</t>
  </si>
  <si>
    <t>Обращаем Ваше внимание что внешний вид изделия может отличаться от изображений представленных в прайс-листе.</t>
  </si>
  <si>
    <t>Алюминиевый профиль для шкафов-купе (длина - 5,4 м) руб/шт. без учета НДС</t>
  </si>
  <si>
    <t>Допонительные элементы для шкафов-купе (длина - 5,4 м) руб/шт. без учета НДС</t>
  </si>
  <si>
    <t>Венге темный</t>
  </si>
  <si>
    <t>Дуб дымчатый, орех французский, орех итальянский, вишня, венге, венге темный</t>
  </si>
  <si>
    <t>Комплектующие</t>
  </si>
  <si>
    <t>шт.</t>
  </si>
  <si>
    <t>комплект</t>
  </si>
  <si>
    <t xml:space="preserve">Вертик. профиль, L = 5 400 mm   </t>
  </si>
  <si>
    <t>Верхняя направляющая, L = 900 mm</t>
  </si>
  <si>
    <t>Нижняя направляющая, L = 900 mm</t>
  </si>
  <si>
    <t>Рамка верхняя, L = 900 mm</t>
  </si>
  <si>
    <t>Рамка нижняя, L = 900 mm</t>
  </si>
  <si>
    <t>Общая сумма за дверь</t>
  </si>
  <si>
    <t>Станок для гибки средней рамки</t>
  </si>
  <si>
    <t>Ролики  для станка гибки средней рамки</t>
  </si>
  <si>
    <t>компл.</t>
  </si>
  <si>
    <t>комплект на 1 дверь (левый и правый), также в комплект входят колеса и сборочные винты</t>
  </si>
  <si>
    <t>серый моноколор, золото моноколор, коричневый моноколор, бронза моноколор, светло-бежевый моноколор, молочно-белый моноколор, белый моноколор</t>
  </si>
  <si>
    <t>п.м.</t>
  </si>
  <si>
    <t>Уплотнитель полиуретановый</t>
  </si>
  <si>
    <t>металлический</t>
  </si>
  <si>
    <t>пластмассовый</t>
  </si>
  <si>
    <t>Стопор верхней направляющей для раздвижной системы</t>
  </si>
  <si>
    <t>золото, хром, шампань, бронза</t>
  </si>
  <si>
    <t>Заглушка дверная</t>
  </si>
  <si>
    <t>комплект на 1 дверь 
(2 верх. + 2 низ. + 6 саморезов)</t>
  </si>
  <si>
    <t>Наименование</t>
  </si>
  <si>
    <t>Цвет</t>
  </si>
  <si>
    <t>Размер, м.</t>
  </si>
  <si>
    <t>Ед. изм.</t>
  </si>
  <si>
    <t>Нижняя направляющая (пленка Полипропилен) 
(1 уп. - 10 шт.)</t>
  </si>
  <si>
    <t>Артикул</t>
  </si>
  <si>
    <t>Количество 
в упаковке</t>
  </si>
  <si>
    <t>(1 уп. - 8 шт.)</t>
  </si>
  <si>
    <t>Хром 
матовый</t>
  </si>
  <si>
    <t>(1 уп. - 6 шт.)</t>
  </si>
  <si>
    <t xml:space="preserve">Венге 
темный </t>
  </si>
  <si>
    <t>Направляющая 
верхняя</t>
  </si>
  <si>
    <t>(1 уп. - 16 шт.)</t>
  </si>
  <si>
    <t>Рамка верхняя</t>
  </si>
  <si>
    <t>Рамка нижняя</t>
  </si>
  <si>
    <t>Рамка средняя</t>
  </si>
  <si>
    <t>Комплектующие. Профили</t>
  </si>
  <si>
    <t>(1 уп. - 50 к-в.)</t>
  </si>
  <si>
    <t>Подвес верхней направляющей</t>
  </si>
  <si>
    <t>(1 уп. - 100 шт.)</t>
  </si>
  <si>
    <t>(1 уп. - 100 к-в.)</t>
  </si>
  <si>
    <t>(1 уп. 500 к-в.)</t>
  </si>
  <si>
    <t>(1 уп. - 1000 к-в.)</t>
  </si>
  <si>
    <t>комлпект</t>
  </si>
  <si>
    <t>(1 уп. - 40 к-в.)</t>
  </si>
  <si>
    <t>(1 уп. - 150 шт.)</t>
  </si>
  <si>
    <t>Петля</t>
  </si>
  <si>
    <t>(1 уп. - 200 шт.)</t>
  </si>
  <si>
    <t xml:space="preserve">Цена, руб/шт. без учета НДС. </t>
  </si>
  <si>
    <t>Система "4 в 1" Аристо</t>
  </si>
  <si>
    <t>Алюминиевый профиль системы "4 в 1"</t>
  </si>
  <si>
    <t>Комплектующие системы "4 в 1"</t>
  </si>
  <si>
    <t>(1 уп. - 20 шт.)</t>
  </si>
  <si>
    <t>(1 уп. - 500 шт.)</t>
  </si>
  <si>
    <t>(1 уп. - 10 шт.)</t>
  </si>
  <si>
    <t>Фурнитура для раздвижной системы Аристо</t>
  </si>
  <si>
    <t>(1 уп. - 1200 м)</t>
  </si>
  <si>
    <t>(1 уп. - 800 м)</t>
  </si>
  <si>
    <t>(1 уп. - 100 м)</t>
  </si>
  <si>
    <t>4 мм прозрачный (под зеркало)</t>
  </si>
  <si>
    <t xml:space="preserve">4 мм прозрачный (под зеркало) елочка
</t>
  </si>
  <si>
    <t>8 мм прозрачный (под зеркало)</t>
  </si>
  <si>
    <t>(1 уп. - 128 шт.)</t>
  </si>
  <si>
    <t>(1 уп. - 5000 шт.)</t>
  </si>
  <si>
    <t>Заглушка торцевая 
для профиля С</t>
  </si>
  <si>
    <t>(1 уп. - 25 шт.)</t>
  </si>
  <si>
    <t>(1 уп. - 50 шт.)</t>
  </si>
  <si>
    <t>Ваша скидка на фурнитуру ТМ Аристо:</t>
  </si>
  <si>
    <t>Направляющая  
для распашной
(1 уп. - 20 шт.)</t>
  </si>
  <si>
    <t xml:space="preserve">Цена дилера, руб/шт. без учета НДС. </t>
  </si>
  <si>
    <t xml:space="preserve">Дуб дымчатый, орех французский, орех итальянский, вишня, венге,                           </t>
  </si>
  <si>
    <t>Дуб кантри, Дуб неаполь</t>
  </si>
  <si>
    <t>Дуб дымчатый, орех французский, орех итальянский, вишня, венге, венге темный,</t>
  </si>
  <si>
    <t>Орех благородный</t>
  </si>
  <si>
    <r>
      <t xml:space="preserve">Белый дуб, Серый дуб, </t>
    </r>
    <r>
      <rPr>
        <i/>
        <sz val="12"/>
        <rFont val="Arial"/>
        <family val="2"/>
        <charset val="204"/>
      </rPr>
      <t xml:space="preserve">   </t>
    </r>
  </si>
  <si>
    <r>
      <t>Белый дуб, Серый дуб,</t>
    </r>
    <r>
      <rPr>
        <i/>
        <sz val="12"/>
        <rFont val="Arial"/>
        <family val="2"/>
        <charset val="204"/>
      </rPr>
      <t xml:space="preserve">  </t>
    </r>
    <r>
      <rPr>
        <sz val="12"/>
        <rFont val="Arial"/>
        <family val="2"/>
        <charset val="204"/>
      </rPr>
      <t xml:space="preserve"> </t>
    </r>
  </si>
  <si>
    <t xml:space="preserve"> Орех благородный</t>
  </si>
  <si>
    <t>Ручка врезная для Вертикального профиля "FUSION"</t>
  </si>
  <si>
    <t>Заглушка торцевая для Вертикального профиля "FUSION"</t>
  </si>
  <si>
    <t>Прищепка для шлегеля (новая)</t>
  </si>
  <si>
    <t>Доводчик</t>
  </si>
  <si>
    <t>Заглушка пластиковая для однополозной нижней направляющей</t>
  </si>
  <si>
    <t>Заглушка алюминиевая для однополозной нижней направляющей</t>
  </si>
  <si>
    <t>Заглушка алюминиевая для двуполозной  нижней направляющей</t>
  </si>
  <si>
    <t>Заглушка пластиковая для двухполозной верхней направляющей</t>
  </si>
  <si>
    <t>Заглушка алюминиевая для двуполозной верхней направляющей</t>
  </si>
  <si>
    <t>Заглушка алюминиевая для однополозной верхней направляющей</t>
  </si>
  <si>
    <t>Замок для профиля С</t>
  </si>
  <si>
    <t>Саморез</t>
  </si>
  <si>
    <t>Механизм распашной</t>
  </si>
  <si>
    <t>Стопор нижний, пластмассовый</t>
  </si>
  <si>
    <t>Стопор нижний, металлический</t>
  </si>
  <si>
    <r>
      <t xml:space="preserve">Защелка магнитная, </t>
    </r>
    <r>
      <rPr>
        <sz val="10"/>
        <rFont val="Arial"/>
        <family val="2"/>
        <charset val="204"/>
      </rPr>
      <t>возвратная</t>
    </r>
  </si>
  <si>
    <r>
      <t xml:space="preserve">Защелка магнитная, </t>
    </r>
    <r>
      <rPr>
        <sz val="10"/>
        <rFont val="Arial"/>
        <family val="2"/>
        <charset val="204"/>
      </rPr>
      <t>невозвратная</t>
    </r>
  </si>
  <si>
    <t>Уплотнитель П-образный 4мм</t>
  </si>
  <si>
    <t>Уплотнитель П-образный 4 мм 
для древесных декоров</t>
  </si>
  <si>
    <t>Уплотнитель П-образный 8 мм</t>
  </si>
  <si>
    <t>Уплотнитель резиновый 4 мм</t>
  </si>
  <si>
    <t>Комплект колёс для дверных рамок С</t>
  </si>
  <si>
    <t>Комплект колёс для дверных рамок Н</t>
  </si>
  <si>
    <t xml:space="preserve">Вертикальный 
профиль (FUSION) </t>
  </si>
  <si>
    <t xml:space="preserve">Накладка декоративная </t>
  </si>
  <si>
    <t>Профиль 
ручка-рейлинг</t>
  </si>
  <si>
    <t>Ролик верхний складной системы</t>
  </si>
  <si>
    <t>Ролик верхний с креплением</t>
  </si>
  <si>
    <t>Ролик нижний с площадкой</t>
  </si>
  <si>
    <t xml:space="preserve">Заглушка торцевая для верхней направляющей </t>
  </si>
  <si>
    <t xml:space="preserve">Стопор с  амортизатором </t>
  </si>
  <si>
    <t>Механизм синхронного открывания</t>
  </si>
  <si>
    <t>Стопор распашного механизма</t>
  </si>
  <si>
    <t>Пластина регулировочная для шкафного распашного механизма</t>
  </si>
  <si>
    <t>Держатель ручки-рейлинг</t>
  </si>
  <si>
    <t>Заглушка для ручки-рейлинг</t>
  </si>
  <si>
    <t xml:space="preserve">Ножка регулируемая </t>
  </si>
  <si>
    <t xml:space="preserve"> Опора нижняя, левая</t>
  </si>
  <si>
    <t xml:space="preserve"> Опора нижняя, правая </t>
  </si>
  <si>
    <t xml:space="preserve">Опора верхняя, неподвижная </t>
  </si>
  <si>
    <t>Механизм распашной, шкафной</t>
  </si>
  <si>
    <t>Саморез L= 46</t>
  </si>
  <si>
    <t>Анодные цвета (Матовый Хром) 
системы Стандарт с ручкой С 
в длинномере за дверь 900 мм.</t>
  </si>
  <si>
    <t>Древовидные цвета (Венге Темный)
системы Стандарт с ручкой С 
в длинномере за дверь 900 мм.</t>
  </si>
  <si>
    <t>Анодные цвета (Матовый Хром) 
системы Эконом с ручкой С 
в длинномере за дверь 900 мм.</t>
  </si>
  <si>
    <t>Комплект колёс для дверных рамок С Профи</t>
  </si>
  <si>
    <t>Вертикальный профиль 
"FLAT" (1 уп. - 8 шт.)</t>
  </si>
  <si>
    <t>Вертикальный профиль 
"FLAT" (1 уп. - 10 шт.)</t>
  </si>
  <si>
    <t xml:space="preserve">Комплект дверей </t>
  </si>
  <si>
    <t>2 двери</t>
  </si>
  <si>
    <t>4 двери</t>
  </si>
  <si>
    <t>Пластина регулировочная для ролика нижнего</t>
  </si>
  <si>
    <t>Угловой профиль</t>
  </si>
  <si>
    <t>Соединение угловое нижней направляющей</t>
  </si>
  <si>
    <t>Соединение угловое верхней направляющей</t>
  </si>
  <si>
    <t>золото, шампань, бронза</t>
  </si>
  <si>
    <t>4 мм (для древесных декоров) прозрачный (под зеркало)</t>
  </si>
  <si>
    <t>CKRU-0413</t>
  </si>
  <si>
    <t>CKRU-0414</t>
  </si>
  <si>
    <t>CKRU-0410</t>
  </si>
  <si>
    <t>CKRU-0418</t>
  </si>
  <si>
    <t>CKRU-0409</t>
  </si>
  <si>
    <t>CKRU-0408</t>
  </si>
  <si>
    <t>CKRU-0412</t>
  </si>
  <si>
    <t>CKRU-0427 A</t>
  </si>
  <si>
    <t>ARRP-03</t>
  </si>
  <si>
    <t>ARPP-08</t>
  </si>
  <si>
    <t>ARPP-04</t>
  </si>
  <si>
    <t>ARRP-01</t>
  </si>
  <si>
    <t>ARPP-09</t>
  </si>
  <si>
    <t>ARSP-01</t>
  </si>
  <si>
    <t>ARSK-03</t>
  </si>
  <si>
    <t>ARSK-09</t>
  </si>
  <si>
    <t>ARSK-07</t>
  </si>
  <si>
    <t>ARSK-05</t>
  </si>
  <si>
    <t>ARRP-01-RP</t>
  </si>
  <si>
    <t>ARPP-03-RP</t>
  </si>
  <si>
    <t>ARPP-02</t>
  </si>
  <si>
    <t>ARPP-01</t>
  </si>
  <si>
    <t>ARSK 01</t>
  </si>
  <si>
    <t>ARPP-03</t>
  </si>
  <si>
    <t>ARPP-07</t>
  </si>
  <si>
    <t>L- 46 мм</t>
  </si>
  <si>
    <t>USV01</t>
  </si>
  <si>
    <t>USN01</t>
  </si>
  <si>
    <t>ARRP-02</t>
  </si>
  <si>
    <t>ARPP-05</t>
  </si>
  <si>
    <t>W-QL(10*4)</t>
  </si>
  <si>
    <t>Шлегель Испания,
100 м.п. в бухте</t>
  </si>
  <si>
    <t>Шлегель РФ, 
150 м.п. в бухте</t>
  </si>
  <si>
    <t>Шлегель КНР, 
150 м.п. в бухте</t>
  </si>
  <si>
    <t>серый, светло-бежевый, коричневый, золото, бронза, белый</t>
  </si>
  <si>
    <t>серый, золото, коричневый, бронза, светло-бежевый</t>
  </si>
  <si>
    <t>Алюминиевый профиль "Эко" для шкафов-купе (длина - 5,4 м) руб/шт. без учета НДС</t>
  </si>
  <si>
    <t>Алюминиевый профиль "Эконом" для шкафов-купе (длина - 5,4 м) руб/шт. без учета НДС</t>
  </si>
  <si>
    <t xml:space="preserve">Анодированный профиль системы "Эконом" Аристо (толщина профиля 1 мм): </t>
  </si>
  <si>
    <t>Алюминиевый профиль "Стандарт" Аристо для шкафов-купе (длина - 5,4 м) руб/шт. без учета НДС</t>
  </si>
  <si>
    <t>( L - 2 750 мм)</t>
  </si>
  <si>
    <t xml:space="preserve"> Серый,
Коричневый</t>
  </si>
  <si>
    <t>W-QL</t>
  </si>
  <si>
    <t>коричневый</t>
  </si>
  <si>
    <t>Ограничитель складной двери</t>
  </si>
  <si>
    <t>ARSK02 PVS</t>
  </si>
  <si>
    <t>ARSK02</t>
  </si>
  <si>
    <t>Серый</t>
  </si>
  <si>
    <t>Заглушка торцевая для верхней направляющей NEW</t>
  </si>
  <si>
    <t>ARPP-04 A</t>
  </si>
  <si>
    <t xml:space="preserve">Механизм последовательного открывания левый/правый </t>
  </si>
  <si>
    <t>ARPP06 L/R</t>
  </si>
  <si>
    <t>Прищепка для шлегеля  9*5</t>
  </si>
  <si>
    <t>(1 уп. - 10 к-в.)</t>
  </si>
  <si>
    <t>Уплотнитель для нижней направляющей (прозрачный)</t>
  </si>
  <si>
    <t>454008 г. Челябинск, ул.Автодорожная 7а , т.211-00-33, 211-38-18, 231-36-62, e-mail: at-mebel.fasad@mail.ru  сайт:at-mebel.ru</t>
  </si>
  <si>
    <t>Складская программа</t>
  </si>
  <si>
    <t>Под заказ (до 5 рабочих дней)</t>
  </si>
  <si>
    <t>Анодные цвета (Матовый Хром) 
с ручкой С облегченной в длинномере "Профи S"за дверь 900 мм.</t>
  </si>
  <si>
    <t>Анодные цвета (Матовый Хром) 
с ручкой С в длинномере "Профи" 
за дверь 900 мм.</t>
  </si>
  <si>
    <t>Древовидные цвета (Дуб дымчатый) 
с ручкой С в длинномере 
"Профи" за дверь 900 мм.</t>
  </si>
  <si>
    <t>Алюминиевый профиль системы "Профи" для шкафов-купе (длина - 5,4 м) руб/шт. без учета НДС</t>
  </si>
  <si>
    <t>Вертикальный профиль C
Облегченный (толщина пофиля 0,8 мм) (1 уп. - 10 шт.)</t>
  </si>
  <si>
    <t>Вертикальный профиль Н
(1 уп. - 10 шт.)</t>
  </si>
  <si>
    <t>Вертикальный профиль C
Облегченный 
(толщина пофиля 0,8 мм)
(1 уп. - 10 шт.)</t>
  </si>
  <si>
    <t xml:space="preserve">Анодированный профиль системы "Профи" Аристо (толщина профиля 1 мм; толщина профиля 0,8 мм): </t>
  </si>
  <si>
    <t>Белый Глянец</t>
  </si>
  <si>
    <t>под заказ*</t>
  </si>
  <si>
    <t xml:space="preserve">Анодированный профиль системы "Профи S" Аристо (толщина профиля 1 мм; толщина профиля 0,8 мм): </t>
  </si>
  <si>
    <t xml:space="preserve">Анодированный профиль системы "Профи S" Аристо (толщина профиля 1 мм): </t>
  </si>
  <si>
    <t>Древовидные декоры "Профи" Аристо (толщина профиля 1 мм):</t>
  </si>
  <si>
    <t>Клен медовый, Венге глянец, Венге темный, Дуб дымчатый,
Орех французский</t>
  </si>
  <si>
    <t>Допонительные элементы системы "Профи" для шкафов-купе (длина - 5,4 м) руб/шт. без учета НДС</t>
  </si>
  <si>
    <t>Комплект колёс 
для дверных рамок С 
Профи</t>
  </si>
  <si>
    <t xml:space="preserve">Анодированный профиль системы "Профи" Аристо (толщина профиля 1 мм): </t>
  </si>
  <si>
    <t xml:space="preserve">Клен медовый, Венге глянец </t>
  </si>
  <si>
    <t>Венге темный, Дуб дымчатый,
Орех французский</t>
  </si>
  <si>
    <t>* - Профиль под заказ (условия и цену уточняйте у менеджеров)</t>
  </si>
  <si>
    <t>Клен медовый, Венге глянец, Дуб дымчатый,
Орех французский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</si>
</sst>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\ _р_._-;\-* #,##0.00\ _р_._-;_-* &quot;-&quot;??\ _р_.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#,##0.00\ &quot;р.&quot;"/>
    <numFmt numFmtId="168" formatCode="#,##0.00&quot;р.&quot;"/>
    <numFmt numFmtId="169" formatCode="0.0"/>
    <numFmt numFmtId="170" formatCode="0.000"/>
  </numFmts>
  <fonts count="53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u/>
      <sz val="10"/>
      <color theme="10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10"/>
      <name val="Arial"/>
      <family val="2"/>
      <charset val="204"/>
    </font>
    <font>
      <u/>
      <sz val="10"/>
      <color theme="11"/>
      <name val="Arial"/>
      <family val="2"/>
      <charset val="204"/>
    </font>
    <font>
      <sz val="10"/>
      <name val="Arial"/>
      <family val="2"/>
      <charset val="204"/>
    </font>
    <font>
      <sz val="11"/>
      <name val="Arial"/>
      <family val="2"/>
      <charset val="204"/>
    </font>
    <font>
      <b/>
      <i/>
      <sz val="12"/>
      <name val="Arial"/>
      <family val="2"/>
      <charset val="204"/>
    </font>
    <font>
      <sz val="12"/>
      <name val="Arial"/>
      <family val="2"/>
      <charset val="204"/>
    </font>
    <font>
      <b/>
      <sz val="12"/>
      <name val="Tahoma"/>
      <family val="2"/>
      <charset val="204"/>
    </font>
    <font>
      <sz val="12"/>
      <color theme="1"/>
      <name val="Arial"/>
      <family val="2"/>
      <charset val="204"/>
    </font>
    <font>
      <u/>
      <sz val="12"/>
      <color theme="1"/>
      <name val="Arial"/>
      <family val="2"/>
      <charset val="204"/>
    </font>
    <font>
      <u/>
      <sz val="12"/>
      <color theme="10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9.5"/>
      <name val="Arial"/>
      <family val="2"/>
      <charset val="204"/>
    </font>
    <font>
      <sz val="9.5"/>
      <name val="Arial"/>
      <family val="2"/>
      <charset val="204"/>
    </font>
    <font>
      <sz val="9.5"/>
      <color theme="1"/>
      <name val="Arial"/>
      <family val="2"/>
      <charset val="204"/>
    </font>
    <font>
      <u/>
      <sz val="9.5"/>
      <color theme="1"/>
      <name val="Arial"/>
      <family val="2"/>
      <charset val="204"/>
    </font>
    <font>
      <b/>
      <sz val="12"/>
      <color theme="0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Arial Cyr"/>
      <charset val="204"/>
    </font>
    <font>
      <sz val="10"/>
      <color theme="1"/>
      <name val="Arial"/>
      <family val="2"/>
      <charset val="204"/>
    </font>
    <font>
      <b/>
      <i/>
      <sz val="9.5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i/>
      <sz val="10"/>
      <name val="Arial"/>
      <family val="2"/>
      <charset val="204"/>
    </font>
    <font>
      <sz val="12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9"/>
      <color rgb="FFFF0000"/>
      <name val="Arial"/>
      <family val="2"/>
      <charset val="204"/>
    </font>
    <font>
      <i/>
      <sz val="12"/>
      <name val="Arial"/>
      <family val="2"/>
      <charset val="204"/>
    </font>
    <font>
      <sz val="12"/>
      <color rgb="FFC00000"/>
      <name val="Arial"/>
      <family val="2"/>
      <charset val="204"/>
    </font>
    <font>
      <b/>
      <sz val="11"/>
      <name val="Arial"/>
      <family val="2"/>
      <charset val="204"/>
    </font>
    <font>
      <b/>
      <sz val="16"/>
      <name val="Arial"/>
      <family val="2"/>
      <charset val="204"/>
    </font>
    <font>
      <b/>
      <sz val="10"/>
      <name val="Arial Cyr"/>
      <charset val="204"/>
    </font>
    <font>
      <b/>
      <sz val="12"/>
      <color rgb="FFFF000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10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hair">
        <color indexed="64"/>
      </bottom>
      <diagonal/>
    </border>
    <border>
      <left style="medium">
        <color auto="1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 style="thin">
        <color indexed="64"/>
      </right>
      <top style="hair">
        <color indexed="64"/>
      </top>
      <bottom style="medium">
        <color auto="1"/>
      </bottom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hair">
        <color indexed="64"/>
      </bottom>
      <diagonal/>
    </border>
    <border>
      <left style="thin">
        <color auto="1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auto="1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auto="1"/>
      </left>
      <right/>
      <top style="hair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medium">
        <color auto="1"/>
      </top>
      <bottom style="hair">
        <color indexed="64"/>
      </bottom>
      <diagonal/>
    </border>
    <border>
      <left style="thin">
        <color auto="1"/>
      </left>
      <right style="medium">
        <color auto="1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indexed="64"/>
      </bottom>
      <diagonal/>
    </border>
    <border>
      <left style="medium">
        <color auto="1"/>
      </left>
      <right style="medium">
        <color auto="1"/>
      </right>
      <top/>
      <bottom style="hair">
        <color indexed="64"/>
      </bottom>
      <diagonal/>
    </border>
    <border>
      <left style="thin">
        <color auto="1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auto="1"/>
      </top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auto="1"/>
      </left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auto="1"/>
      </left>
      <right/>
      <top style="medium">
        <color auto="1"/>
      </top>
      <bottom style="hair">
        <color indexed="64"/>
      </bottom>
      <diagonal/>
    </border>
    <border>
      <left style="medium">
        <color auto="1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auto="1"/>
      </left>
      <right style="medium">
        <color auto="1"/>
      </right>
      <top style="hair">
        <color indexed="64"/>
      </top>
      <bottom/>
      <diagonal/>
    </border>
    <border>
      <left style="medium">
        <color auto="1"/>
      </left>
      <right/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hair">
        <color indexed="64"/>
      </top>
      <bottom style="medium">
        <color indexed="64"/>
      </bottom>
      <diagonal/>
    </border>
    <border>
      <left style="medium">
        <color auto="1"/>
      </left>
      <right/>
      <top style="hair">
        <color indexed="64"/>
      </top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hair">
        <color indexed="64"/>
      </bottom>
      <diagonal/>
    </border>
    <border>
      <left/>
      <right style="hair">
        <color indexed="64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hair">
        <color indexed="64"/>
      </right>
      <top style="medium">
        <color auto="1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auto="1"/>
      </bottom>
      <diagonal/>
    </border>
    <border>
      <left/>
      <right style="hair">
        <color indexed="64"/>
      </right>
      <top style="medium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hair">
        <color indexed="64"/>
      </right>
      <top style="medium">
        <color auto="1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</borders>
  <cellStyleXfs count="603">
    <xf numFmtId="0" fontId="0" fillId="0" borderId="0"/>
    <xf numFmtId="165" fontId="13" fillId="0" borderId="0" applyFont="0" applyFill="0" applyBorder="0" applyAlignment="0" applyProtection="0"/>
    <xf numFmtId="0" fontId="13" fillId="0" borderId="0"/>
    <xf numFmtId="0" fontId="16" fillId="0" borderId="0" applyNumberFormat="0" applyFill="0" applyBorder="0" applyAlignment="0" applyProtection="0">
      <alignment vertical="top"/>
      <protection locked="0"/>
    </xf>
    <xf numFmtId="44" fontId="12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0" fillId="0" borderId="0"/>
    <xf numFmtId="165" fontId="12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7" fillId="0" borderId="0"/>
    <xf numFmtId="0" fontId="12" fillId="0" borderId="0"/>
    <xf numFmtId="0" fontId="12" fillId="0" borderId="0"/>
    <xf numFmtId="43" fontId="10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165" fontId="12" fillId="0" borderId="0" applyFont="0" applyFill="0" applyBorder="0" applyAlignment="0" applyProtection="0"/>
    <xf numFmtId="0" fontId="12" fillId="0" borderId="0"/>
    <xf numFmtId="43" fontId="8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165" fontId="19" fillId="0" borderId="0" applyFont="0" applyFill="0" applyBorder="0" applyAlignment="0" applyProtection="0"/>
    <xf numFmtId="0" fontId="19" fillId="0" borderId="0"/>
    <xf numFmtId="43" fontId="7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165" fontId="12" fillId="0" borderId="0" applyFont="0" applyFill="0" applyBorder="0" applyAlignment="0" applyProtection="0"/>
    <xf numFmtId="0" fontId="12" fillId="0" borderId="0"/>
    <xf numFmtId="43" fontId="5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44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165" fontId="12" fillId="0" borderId="0" applyFont="0" applyFill="0" applyBorder="0" applyAlignment="0" applyProtection="0"/>
    <xf numFmtId="0" fontId="12" fillId="0" borderId="0"/>
    <xf numFmtId="43" fontId="5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9" fontId="21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867">
    <xf numFmtId="0" fontId="0" fillId="0" borderId="0" xfId="0"/>
    <xf numFmtId="0" fontId="14" fillId="0" borderId="0" xfId="0" applyFont="1" applyAlignment="1">
      <alignment vertical="center"/>
    </xf>
    <xf numFmtId="0" fontId="0" fillId="0" borderId="0" xfId="0"/>
    <xf numFmtId="9" fontId="15" fillId="0" borderId="0" xfId="190" applyFont="1" applyFill="1" applyBorder="1" applyAlignment="1">
      <alignment horizontal="center" vertical="center" wrapText="1"/>
    </xf>
    <xf numFmtId="4" fontId="0" fillId="0" borderId="0" xfId="0" applyNumberFormat="1" applyFill="1"/>
    <xf numFmtId="165" fontId="18" fillId="0" borderId="0" xfId="4" applyNumberFormat="1" applyFont="1" applyFill="1" applyBorder="1" applyAlignment="1">
      <alignment vertical="center"/>
    </xf>
    <xf numFmtId="0" fontId="14" fillId="0" borderId="0" xfId="2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vertical="center" wrapText="1"/>
    </xf>
    <xf numFmtId="0" fontId="14" fillId="0" borderId="0" xfId="15" applyFont="1" applyFill="1" applyBorder="1" applyAlignment="1">
      <alignment vertical="center"/>
    </xf>
    <xf numFmtId="0" fontId="22" fillId="0" borderId="0" xfId="15" applyFont="1" applyBorder="1" applyAlignment="1">
      <alignment horizontal="center" vertical="center"/>
    </xf>
    <xf numFmtId="0" fontId="22" fillId="0" borderId="0" xfId="15" applyFont="1" applyFill="1" applyBorder="1" applyAlignment="1">
      <alignment horizontal="center" vertical="center"/>
    </xf>
    <xf numFmtId="9" fontId="18" fillId="0" borderId="0" xfId="190" applyFont="1" applyFill="1" applyBorder="1" applyAlignment="1">
      <alignment horizontal="center" vertical="center" wrapText="1"/>
    </xf>
    <xf numFmtId="0" fontId="24" fillId="0" borderId="0" xfId="0" applyFont="1" applyAlignment="1">
      <alignment vertical="center"/>
    </xf>
    <xf numFmtId="2" fontId="25" fillId="0" borderId="0" xfId="0" applyNumberFormat="1" applyFont="1" applyFill="1" applyBorder="1" applyAlignment="1">
      <alignment horizontal="right" vertical="center" wrapText="1"/>
    </xf>
    <xf numFmtId="0" fontId="24" fillId="0" borderId="13" xfId="0" applyFont="1" applyFill="1" applyBorder="1" applyAlignment="1">
      <alignment horizontal="right" vertical="center" wrapText="1"/>
    </xf>
    <xf numFmtId="167" fontId="24" fillId="0" borderId="0" xfId="0" applyNumberFormat="1" applyFont="1" applyAlignment="1">
      <alignment vertical="center"/>
    </xf>
    <xf numFmtId="0" fontId="24" fillId="0" borderId="14" xfId="0" applyFont="1" applyFill="1" applyBorder="1" applyAlignment="1">
      <alignment horizontal="right" vertical="center" wrapText="1"/>
    </xf>
    <xf numFmtId="0" fontId="24" fillId="0" borderId="16" xfId="0" applyFont="1" applyFill="1" applyBorder="1" applyAlignment="1">
      <alignment horizontal="right" vertical="center" wrapText="1"/>
    </xf>
    <xf numFmtId="2" fontId="25" fillId="0" borderId="8" xfId="0" applyNumberFormat="1" applyFont="1" applyFill="1" applyBorder="1" applyAlignment="1">
      <alignment horizontal="right" vertical="center" wrapText="1"/>
    </xf>
    <xf numFmtId="0" fontId="24" fillId="0" borderId="0" xfId="0" applyFont="1" applyBorder="1" applyAlignment="1">
      <alignment vertical="center"/>
    </xf>
    <xf numFmtId="0" fontId="24" fillId="0" borderId="0" xfId="0" applyFont="1"/>
    <xf numFmtId="4" fontId="24" fillId="0" borderId="0" xfId="0" applyNumberFormat="1" applyFont="1" applyFill="1"/>
    <xf numFmtId="0" fontId="26" fillId="0" borderId="0" xfId="0" applyFont="1"/>
    <xf numFmtId="0" fontId="24" fillId="0" borderId="0" xfId="0" applyFont="1" applyFill="1"/>
    <xf numFmtId="0" fontId="27" fillId="0" borderId="0" xfId="3" applyFont="1" applyFill="1" applyBorder="1" applyAlignment="1" applyProtection="1"/>
    <xf numFmtId="0" fontId="24" fillId="2" borderId="28" xfId="0" applyFont="1" applyFill="1" applyBorder="1" applyAlignment="1">
      <alignment horizontal="right"/>
    </xf>
    <xf numFmtId="168" fontId="29" fillId="0" borderId="0" xfId="0" applyNumberFormat="1" applyFont="1" applyFill="1" applyBorder="1"/>
    <xf numFmtId="0" fontId="24" fillId="0" borderId="2" xfId="0" applyFont="1" applyBorder="1" applyAlignment="1">
      <alignment vertical="center"/>
    </xf>
    <xf numFmtId="0" fontId="24" fillId="2" borderId="27" xfId="0" applyFont="1" applyFill="1" applyBorder="1" applyAlignment="1">
      <alignment horizontal="right" indent="1"/>
    </xf>
    <xf numFmtId="0" fontId="30" fillId="0" borderId="0" xfId="0" applyFont="1" applyFill="1" applyBorder="1" applyAlignment="1">
      <alignment horizontal="center" vertical="center" wrapText="1"/>
    </xf>
    <xf numFmtId="0" fontId="32" fillId="0" borderId="0" xfId="0" applyFont="1" applyFill="1"/>
    <xf numFmtId="0" fontId="32" fillId="0" borderId="0" xfId="0" applyFont="1"/>
    <xf numFmtId="0" fontId="30" fillId="0" borderId="0" xfId="0" applyFont="1" applyFill="1" applyBorder="1" applyAlignment="1">
      <alignment horizontal="center" vertical="center"/>
    </xf>
    <xf numFmtId="0" fontId="31" fillId="0" borderId="0" xfId="0" applyFont="1" applyAlignment="1"/>
    <xf numFmtId="168" fontId="30" fillId="0" borderId="0" xfId="0" applyNumberFormat="1" applyFont="1" applyFill="1" applyBorder="1"/>
    <xf numFmtId="0" fontId="32" fillId="0" borderId="0" xfId="0" applyFont="1" applyAlignment="1"/>
    <xf numFmtId="0" fontId="32" fillId="0" borderId="0" xfId="0" applyFont="1" applyAlignment="1">
      <alignment horizontal="right"/>
    </xf>
    <xf numFmtId="0" fontId="33" fillId="0" borderId="0" xfId="3" applyFont="1" applyFill="1" applyBorder="1" applyAlignment="1" applyProtection="1"/>
    <xf numFmtId="168" fontId="30" fillId="0" borderId="21" xfId="0" applyNumberFormat="1" applyFont="1" applyFill="1" applyBorder="1"/>
    <xf numFmtId="0" fontId="31" fillId="0" borderId="21" xfId="0" applyFont="1" applyFill="1" applyBorder="1"/>
    <xf numFmtId="0" fontId="24" fillId="0" borderId="0" xfId="0" applyFont="1" applyFill="1" applyBorder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right" vertical="center" wrapText="1"/>
    </xf>
    <xf numFmtId="167" fontId="24" fillId="0" borderId="0" xfId="0" applyNumberFormat="1" applyFont="1" applyFill="1" applyBorder="1" applyAlignment="1">
      <alignment horizontal="right" vertical="center" wrapText="1"/>
    </xf>
    <xf numFmtId="0" fontId="24" fillId="0" borderId="0" xfId="0" applyFont="1" applyFill="1" applyBorder="1" applyAlignment="1">
      <alignment vertical="center" wrapText="1"/>
    </xf>
    <xf numFmtId="0" fontId="24" fillId="0" borderId="0" xfId="0" applyFont="1" applyBorder="1"/>
    <xf numFmtId="0" fontId="0" fillId="0" borderId="0" xfId="0" applyBorder="1"/>
    <xf numFmtId="4" fontId="24" fillId="0" borderId="0" xfId="0" applyNumberFormat="1" applyFont="1" applyFill="1" applyBorder="1"/>
    <xf numFmtId="0" fontId="15" fillId="3" borderId="32" xfId="0" applyFont="1" applyFill="1" applyBorder="1" applyAlignment="1">
      <alignment horizontal="center" vertical="center"/>
    </xf>
    <xf numFmtId="0" fontId="15" fillId="3" borderId="33" xfId="0" applyFont="1" applyFill="1" applyBorder="1" applyAlignment="1">
      <alignment horizontal="center" vertical="center"/>
    </xf>
    <xf numFmtId="0" fontId="15" fillId="3" borderId="44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left" vertical="center"/>
    </xf>
    <xf numFmtId="167" fontId="35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center" vertical="center"/>
    </xf>
    <xf numFmtId="167" fontId="12" fillId="0" borderId="0" xfId="0" applyNumberFormat="1" applyFont="1" applyFill="1" applyBorder="1" applyAlignment="1">
      <alignment horizontal="center" vertical="center"/>
    </xf>
    <xf numFmtId="167" fontId="12" fillId="0" borderId="0" xfId="0" applyNumberFormat="1" applyFont="1" applyFill="1" applyBorder="1" applyAlignment="1">
      <alignment horizontal="left" vertical="center" indent="1"/>
    </xf>
    <xf numFmtId="4" fontId="12" fillId="0" borderId="0" xfId="0" applyNumberFormat="1" applyFont="1" applyFill="1"/>
    <xf numFmtId="0" fontId="12" fillId="0" borderId="0" xfId="0" applyFont="1"/>
    <xf numFmtId="4" fontId="12" fillId="0" borderId="0" xfId="0" applyNumberFormat="1" applyFont="1"/>
    <xf numFmtId="9" fontId="36" fillId="2" borderId="26" xfId="190" applyFont="1" applyFill="1" applyBorder="1" applyAlignment="1">
      <alignment horizontal="center" vertical="center" wrapText="1"/>
    </xf>
    <xf numFmtId="0" fontId="16" fillId="0" borderId="0" xfId="3" applyFont="1" applyAlignment="1" applyProtection="1">
      <alignment horizontal="left"/>
    </xf>
    <xf numFmtId="0" fontId="35" fillId="0" borderId="0" xfId="0" applyFont="1" applyFill="1" applyBorder="1" applyAlignment="1">
      <alignment horizontal="center" vertical="center"/>
    </xf>
    <xf numFmtId="168" fontId="30" fillId="3" borderId="34" xfId="0" applyNumberFormat="1" applyFont="1" applyFill="1" applyBorder="1"/>
    <xf numFmtId="168" fontId="30" fillId="3" borderId="35" xfId="0" applyNumberFormat="1" applyFont="1" applyFill="1" applyBorder="1"/>
    <xf numFmtId="168" fontId="30" fillId="3" borderId="28" xfId="0" applyNumberFormat="1" applyFont="1" applyFill="1" applyBorder="1"/>
    <xf numFmtId="168" fontId="30" fillId="3" borderId="47" xfId="0" applyNumberFormat="1" applyFont="1" applyFill="1" applyBorder="1"/>
    <xf numFmtId="168" fontId="30" fillId="3" borderId="36" xfId="0" applyNumberFormat="1" applyFont="1" applyFill="1" applyBorder="1"/>
    <xf numFmtId="168" fontId="30" fillId="3" borderId="45" xfId="0" applyNumberFormat="1" applyFont="1" applyFill="1" applyBorder="1"/>
    <xf numFmtId="168" fontId="39" fillId="2" borderId="29" xfId="0" applyNumberFormat="1" applyFont="1" applyFill="1" applyBorder="1"/>
    <xf numFmtId="168" fontId="30" fillId="0" borderId="3" xfId="0" applyNumberFormat="1" applyFont="1" applyBorder="1"/>
    <xf numFmtId="0" fontId="12" fillId="0" borderId="8" xfId="0" applyFont="1" applyBorder="1"/>
    <xf numFmtId="0" fontId="12" fillId="0" borderId="0" xfId="0" applyFont="1" applyBorder="1"/>
    <xf numFmtId="0" fontId="12" fillId="0" borderId="64" xfId="0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left" vertical="center" wrapText="1"/>
    </xf>
    <xf numFmtId="0" fontId="12" fillId="0" borderId="65" xfId="0" applyFont="1" applyFill="1" applyBorder="1" applyAlignment="1">
      <alignment horizontal="center" vertical="center" wrapText="1"/>
    </xf>
    <xf numFmtId="0" fontId="12" fillId="0" borderId="66" xfId="0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vertical="center" wrapText="1"/>
    </xf>
    <xf numFmtId="0" fontId="12" fillId="0" borderId="24" xfId="0" applyFont="1" applyFill="1" applyBorder="1" applyAlignment="1">
      <alignment vertical="center" wrapText="1"/>
    </xf>
    <xf numFmtId="0" fontId="40" fillId="0" borderId="0" xfId="0" applyFont="1" applyFill="1" applyBorder="1" applyAlignment="1">
      <alignment horizontal="center" vertical="center" wrapText="1"/>
    </xf>
    <xf numFmtId="0" fontId="12" fillId="0" borderId="0" xfId="0" applyFont="1" applyAlignment="1"/>
    <xf numFmtId="0" fontId="12" fillId="0" borderId="0" xfId="0" applyFont="1" applyFill="1" applyBorder="1"/>
    <xf numFmtId="0" fontId="36" fillId="0" borderId="0" xfId="0" applyFont="1" applyAlignment="1">
      <alignment horizontal="left"/>
    </xf>
    <xf numFmtId="0" fontId="36" fillId="0" borderId="0" xfId="0" applyFont="1"/>
    <xf numFmtId="0" fontId="12" fillId="0" borderId="8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36" fillId="0" borderId="0" xfId="0" applyFont="1" applyAlignment="1">
      <alignment horizontal="center"/>
    </xf>
    <xf numFmtId="0" fontId="36" fillId="0" borderId="10" xfId="0" applyFont="1" applyBorder="1" applyAlignment="1">
      <alignment horizontal="center"/>
    </xf>
    <xf numFmtId="0" fontId="12" fillId="0" borderId="8" xfId="0" applyFont="1" applyFill="1" applyBorder="1"/>
    <xf numFmtId="0" fontId="12" fillId="4" borderId="3" xfId="0" applyFont="1" applyFill="1" applyBorder="1"/>
    <xf numFmtId="2" fontId="12" fillId="0" borderId="0" xfId="0" applyNumberFormat="1" applyFont="1"/>
    <xf numFmtId="4" fontId="36" fillId="4" borderId="3" xfId="0" applyNumberFormat="1" applyFont="1" applyFill="1" applyBorder="1" applyAlignment="1">
      <alignment horizontal="right" vertical="center"/>
    </xf>
    <xf numFmtId="0" fontId="40" fillId="0" borderId="0" xfId="0" applyFont="1" applyFill="1" applyBorder="1" applyAlignment="1">
      <alignment vertical="center" wrapText="1"/>
    </xf>
    <xf numFmtId="0" fontId="36" fillId="0" borderId="0" xfId="0" applyFont="1" applyFill="1" applyBorder="1"/>
    <xf numFmtId="0" fontId="36" fillId="0" borderId="0" xfId="0" applyFont="1" applyAlignment="1"/>
    <xf numFmtId="0" fontId="12" fillId="0" borderId="61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38" fillId="0" borderId="0" xfId="0" applyFont="1" applyFill="1" applyAlignment="1">
      <alignment horizontal="right"/>
    </xf>
    <xf numFmtId="0" fontId="38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0" fontId="12" fillId="0" borderId="0" xfId="0" applyFont="1" applyFill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36" fillId="0" borderId="0" xfId="0" applyFont="1" applyFill="1" applyBorder="1" applyAlignment="1">
      <alignment horizontal="left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167" fontId="12" fillId="0" borderId="0" xfId="0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right"/>
    </xf>
    <xf numFmtId="0" fontId="16" fillId="0" borderId="0" xfId="3" applyFont="1" applyAlignment="1" applyProtection="1">
      <alignment horizontal="left"/>
    </xf>
    <xf numFmtId="0" fontId="12" fillId="0" borderId="0" xfId="0" applyFont="1" applyBorder="1" applyAlignment="1">
      <alignment horizontal="left"/>
    </xf>
    <xf numFmtId="0" fontId="38" fillId="0" borderId="0" xfId="0" applyFont="1" applyAlignment="1">
      <alignment horizontal="right"/>
    </xf>
    <xf numFmtId="0" fontId="36" fillId="3" borderId="0" xfId="0" applyFont="1" applyFill="1" applyBorder="1" applyAlignment="1">
      <alignment vertical="center" wrapText="1"/>
    </xf>
    <xf numFmtId="0" fontId="38" fillId="0" borderId="0" xfId="0" applyFont="1" applyFill="1"/>
    <xf numFmtId="0" fontId="38" fillId="0" borderId="0" xfId="0" applyFont="1"/>
    <xf numFmtId="0" fontId="36" fillId="3" borderId="0" xfId="0" applyFont="1" applyFill="1" applyBorder="1" applyAlignment="1">
      <alignment horizontal="center" vertical="center"/>
    </xf>
    <xf numFmtId="168" fontId="36" fillId="3" borderId="0" xfId="0" applyNumberFormat="1" applyFont="1" applyFill="1" applyBorder="1"/>
    <xf numFmtId="0" fontId="38" fillId="0" borderId="0" xfId="0" applyFont="1" applyAlignment="1"/>
    <xf numFmtId="0" fontId="36" fillId="0" borderId="0" xfId="0" applyFont="1" applyBorder="1"/>
    <xf numFmtId="168" fontId="42" fillId="0" borderId="0" xfId="0" applyNumberFormat="1" applyFont="1" applyFill="1" applyBorder="1"/>
    <xf numFmtId="168" fontId="43" fillId="0" borderId="0" xfId="0" applyNumberFormat="1" applyFont="1" applyFill="1" applyBorder="1"/>
    <xf numFmtId="168" fontId="36" fillId="0" borderId="0" xfId="0" applyNumberFormat="1" applyFont="1" applyFill="1" applyBorder="1"/>
    <xf numFmtId="2" fontId="36" fillId="0" borderId="8" xfId="0" applyNumberFormat="1" applyFont="1" applyFill="1" applyBorder="1" applyAlignment="1">
      <alignment horizontal="right" vertical="center" wrapText="1"/>
    </xf>
    <xf numFmtId="0" fontId="12" fillId="0" borderId="69" xfId="0" applyFont="1" applyFill="1" applyBorder="1" applyAlignment="1">
      <alignment horizontal="center" vertical="center"/>
    </xf>
    <xf numFmtId="167" fontId="12" fillId="0" borderId="14" xfId="0" applyNumberFormat="1" applyFont="1" applyFill="1" applyBorder="1" applyAlignment="1">
      <alignment horizontal="right" vertical="center" wrapText="1"/>
    </xf>
    <xf numFmtId="0" fontId="12" fillId="0" borderId="15" xfId="0" applyFont="1" applyFill="1" applyBorder="1" applyAlignment="1">
      <alignment horizontal="left" vertical="center" wrapText="1"/>
    </xf>
    <xf numFmtId="0" fontId="12" fillId="0" borderId="69" xfId="0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horizontal="left" vertical="center" wrapText="1"/>
    </xf>
    <xf numFmtId="0" fontId="12" fillId="0" borderId="72" xfId="0" applyFont="1" applyFill="1" applyBorder="1" applyAlignment="1">
      <alignment horizontal="center" vertical="center"/>
    </xf>
    <xf numFmtId="167" fontId="12" fillId="0" borderId="71" xfId="0" applyNumberFormat="1" applyFont="1" applyFill="1" applyBorder="1" applyAlignment="1">
      <alignment horizontal="right" vertical="center" wrapText="1"/>
    </xf>
    <xf numFmtId="0" fontId="12" fillId="0" borderId="21" xfId="0" applyFont="1" applyBorder="1" applyAlignment="1">
      <alignment vertical="center"/>
    </xf>
    <xf numFmtId="4" fontId="12" fillId="0" borderId="8" xfId="0" applyNumberFormat="1" applyFont="1" applyFill="1" applyBorder="1"/>
    <xf numFmtId="0" fontId="12" fillId="0" borderId="18" xfId="0" applyFont="1" applyFill="1" applyBorder="1" applyAlignment="1">
      <alignment vertical="center" wrapText="1"/>
    </xf>
    <xf numFmtId="4" fontId="12" fillId="0" borderId="0" xfId="0" applyNumberFormat="1" applyFont="1" applyFill="1" applyBorder="1"/>
    <xf numFmtId="0" fontId="12" fillId="2" borderId="34" xfId="0" applyFont="1" applyFill="1" applyBorder="1" applyAlignment="1">
      <alignment horizontal="right"/>
    </xf>
    <xf numFmtId="0" fontId="12" fillId="0" borderId="65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right"/>
    </xf>
    <xf numFmtId="0" fontId="12" fillId="0" borderId="20" xfId="0" applyFont="1" applyFill="1" applyBorder="1" applyAlignment="1">
      <alignment horizontal="right"/>
    </xf>
    <xf numFmtId="0" fontId="26" fillId="0" borderId="0" xfId="0" applyFont="1" applyAlignment="1">
      <alignment horizontal="right"/>
    </xf>
    <xf numFmtId="0" fontId="24" fillId="0" borderId="0" xfId="0" applyFont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24" fillId="0" borderId="0" xfId="0" applyFont="1" applyFill="1" applyBorder="1" applyAlignment="1">
      <alignment horizontal="right"/>
    </xf>
    <xf numFmtId="0" fontId="24" fillId="0" borderId="0" xfId="0" applyFont="1" applyFill="1" applyBorder="1" applyAlignment="1">
      <alignment horizontal="right" indent="1"/>
    </xf>
    <xf numFmtId="0" fontId="31" fillId="2" borderId="26" xfId="0" applyFont="1" applyFill="1" applyBorder="1" applyAlignment="1">
      <alignment horizontal="right"/>
    </xf>
    <xf numFmtId="0" fontId="12" fillId="2" borderId="27" xfId="0" applyFont="1" applyFill="1" applyBorder="1" applyAlignment="1">
      <alignment horizontal="right"/>
    </xf>
    <xf numFmtId="167" fontId="44" fillId="0" borderId="0" xfId="0" applyNumberFormat="1" applyFont="1" applyAlignment="1">
      <alignment vertical="center"/>
    </xf>
    <xf numFmtId="0" fontId="24" fillId="0" borderId="76" xfId="0" applyFont="1" applyFill="1" applyBorder="1" applyAlignment="1">
      <alignment horizontal="right" vertical="center" wrapText="1"/>
    </xf>
    <xf numFmtId="0" fontId="22" fillId="0" borderId="9" xfId="15" applyFont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4" fillId="0" borderId="0" xfId="0" applyFont="1"/>
    <xf numFmtId="0" fontId="45" fillId="0" borderId="0" xfId="0" applyFont="1"/>
    <xf numFmtId="0" fontId="46" fillId="0" borderId="0" xfId="0" applyFont="1" applyAlignment="1">
      <alignment vertical="center"/>
    </xf>
    <xf numFmtId="0" fontId="24" fillId="0" borderId="71" xfId="0" applyFont="1" applyFill="1" applyBorder="1" applyAlignment="1">
      <alignment horizontal="right" vertical="center" wrapText="1"/>
    </xf>
    <xf numFmtId="0" fontId="38" fillId="0" borderId="0" xfId="0" applyFont="1" applyFill="1" applyAlignment="1">
      <alignment horizontal="right"/>
    </xf>
    <xf numFmtId="0" fontId="38" fillId="0" borderId="0" xfId="0" applyFont="1" applyAlignment="1">
      <alignment horizontal="right"/>
    </xf>
    <xf numFmtId="0" fontId="36" fillId="0" borderId="0" xfId="0" applyFont="1" applyAlignment="1">
      <alignment horizontal="center"/>
    </xf>
    <xf numFmtId="0" fontId="12" fillId="2" borderId="27" xfId="0" applyFont="1" applyFill="1" applyBorder="1" applyAlignment="1">
      <alignment horizontal="right" indent="2"/>
    </xf>
    <xf numFmtId="0" fontId="40" fillId="4" borderId="6" xfId="0" applyFont="1" applyFill="1" applyBorder="1" applyAlignment="1">
      <alignment horizontal="left" vertical="center" indent="36"/>
    </xf>
    <xf numFmtId="0" fontId="36" fillId="4" borderId="0" xfId="0" applyFont="1" applyFill="1" applyBorder="1" applyAlignment="1">
      <alignment horizontal="left" vertical="center" wrapText="1" indent="33"/>
    </xf>
    <xf numFmtId="9" fontId="18" fillId="2" borderId="26" xfId="190" applyNumberFormat="1" applyFont="1" applyFill="1" applyBorder="1" applyAlignment="1">
      <alignment horizontal="center" vertical="center" wrapText="1"/>
    </xf>
    <xf numFmtId="167" fontId="38" fillId="0" borderId="16" xfId="0" applyNumberFormat="1" applyFont="1" applyBorder="1" applyAlignment="1">
      <alignment vertical="center"/>
    </xf>
    <xf numFmtId="167" fontId="38" fillId="0" borderId="14" xfId="0" applyNumberFormat="1" applyFont="1" applyBorder="1" applyAlignment="1">
      <alignment vertical="center"/>
    </xf>
    <xf numFmtId="0" fontId="12" fillId="0" borderId="20" xfId="0" applyFont="1" applyFill="1" applyBorder="1" applyAlignment="1"/>
    <xf numFmtId="167" fontId="38" fillId="0" borderId="67" xfId="0" applyNumberFormat="1" applyFont="1" applyBorder="1" applyAlignment="1">
      <alignment vertical="center"/>
    </xf>
    <xf numFmtId="0" fontId="36" fillId="0" borderId="0" xfId="0" applyFont="1" applyBorder="1" applyAlignment="1">
      <alignment horizontal="left"/>
    </xf>
    <xf numFmtId="167" fontId="38" fillId="0" borderId="71" xfId="0" applyNumberFormat="1" applyFont="1" applyBorder="1" applyAlignment="1">
      <alignment vertical="center"/>
    </xf>
    <xf numFmtId="0" fontId="24" fillId="0" borderId="0" xfId="0" applyFont="1" applyFill="1" applyAlignment="1">
      <alignment vertical="center"/>
    </xf>
    <xf numFmtId="0" fontId="24" fillId="0" borderId="0" xfId="0" applyFont="1" applyFill="1" applyBorder="1" applyAlignment="1">
      <alignment vertical="center"/>
    </xf>
    <xf numFmtId="0" fontId="0" fillId="0" borderId="0" xfId="0" applyFill="1"/>
    <xf numFmtId="0" fontId="14" fillId="0" borderId="0" xfId="0" applyFont="1" applyFill="1" applyAlignment="1">
      <alignment vertical="center"/>
    </xf>
    <xf numFmtId="167" fontId="44" fillId="0" borderId="0" xfId="0" applyNumberFormat="1" applyFont="1" applyBorder="1" applyAlignment="1">
      <alignment vertical="center"/>
    </xf>
    <xf numFmtId="0" fontId="24" fillId="0" borderId="0" xfId="0" applyFont="1" applyFill="1"/>
    <xf numFmtId="0" fontId="24" fillId="0" borderId="0" xfId="0" applyFont="1" applyBorder="1"/>
    <xf numFmtId="0" fontId="47" fillId="6" borderId="31" xfId="0" applyFont="1" applyFill="1" applyBorder="1" applyAlignment="1">
      <alignment horizontal="right" vertical="center" wrapText="1"/>
    </xf>
    <xf numFmtId="0" fontId="47" fillId="6" borderId="12" xfId="0" applyFont="1" applyFill="1" applyBorder="1" applyAlignment="1">
      <alignment horizontal="right" vertical="center" wrapText="1"/>
    </xf>
    <xf numFmtId="0" fontId="24" fillId="0" borderId="11" xfId="0" applyFont="1" applyFill="1" applyBorder="1" applyAlignment="1">
      <alignment horizontal="right" vertical="center" wrapText="1"/>
    </xf>
    <xf numFmtId="0" fontId="24" fillId="0" borderId="1" xfId="0" applyFont="1" applyFill="1" applyBorder="1" applyAlignment="1">
      <alignment horizontal="right" vertical="center" wrapText="1"/>
    </xf>
    <xf numFmtId="0" fontId="47" fillId="6" borderId="2" xfId="0" applyFont="1" applyFill="1" applyBorder="1" applyAlignment="1">
      <alignment horizontal="right" vertical="center" wrapText="1"/>
    </xf>
    <xf numFmtId="0" fontId="36" fillId="0" borderId="46" xfId="0" applyFont="1" applyFill="1" applyBorder="1" applyAlignment="1">
      <alignment horizontal="left" vertical="center" wrapText="1"/>
    </xf>
    <xf numFmtId="0" fontId="36" fillId="0" borderId="23" xfId="0" applyFont="1" applyFill="1" applyBorder="1" applyAlignment="1">
      <alignment horizontal="left" vertical="center" wrapText="1"/>
    </xf>
    <xf numFmtId="0" fontId="36" fillId="0" borderId="48" xfId="0" applyFont="1" applyFill="1" applyBorder="1" applyAlignment="1">
      <alignment vertical="center" wrapText="1"/>
    </xf>
    <xf numFmtId="0" fontId="36" fillId="0" borderId="15" xfId="0" applyFont="1" applyFill="1" applyBorder="1" applyAlignment="1">
      <alignment vertical="center" wrapText="1"/>
    </xf>
    <xf numFmtId="0" fontId="12" fillId="0" borderId="75" xfId="0" applyFont="1" applyFill="1" applyBorder="1" applyAlignment="1">
      <alignment horizontal="center" vertical="center"/>
    </xf>
    <xf numFmtId="0" fontId="36" fillId="0" borderId="66" xfId="0" applyFont="1" applyFill="1" applyBorder="1" applyAlignment="1">
      <alignment vertical="center" wrapText="1"/>
    </xf>
    <xf numFmtId="0" fontId="12" fillId="0" borderId="15" xfId="0" applyFont="1" applyFill="1" applyBorder="1" applyAlignment="1">
      <alignment horizontal="left" vertical="center" wrapText="1"/>
    </xf>
    <xf numFmtId="0" fontId="12" fillId="0" borderId="24" xfId="0" applyFont="1" applyFill="1" applyBorder="1" applyAlignment="1">
      <alignment horizontal="left" vertical="center" wrapText="1"/>
    </xf>
    <xf numFmtId="0" fontId="12" fillId="0" borderId="46" xfId="0" applyFont="1" applyFill="1" applyBorder="1" applyAlignment="1">
      <alignment vertical="center" wrapText="1"/>
    </xf>
    <xf numFmtId="0" fontId="12" fillId="0" borderId="63" xfId="0" applyFont="1" applyBorder="1" applyAlignment="1">
      <alignment horizontal="center" vertical="center" wrapText="1"/>
    </xf>
    <xf numFmtId="0" fontId="12" fillId="0" borderId="70" xfId="0" applyFont="1" applyFill="1" applyBorder="1" applyAlignment="1">
      <alignment horizontal="left" vertical="center" wrapText="1"/>
    </xf>
    <xf numFmtId="0" fontId="12" fillId="0" borderId="80" xfId="0" applyFont="1" applyFill="1" applyBorder="1" applyAlignment="1">
      <alignment vertical="center" wrapText="1"/>
    </xf>
    <xf numFmtId="0" fontId="36" fillId="0" borderId="23" xfId="0" applyFont="1" applyFill="1" applyBorder="1" applyAlignment="1">
      <alignment vertical="center" wrapText="1"/>
    </xf>
    <xf numFmtId="0" fontId="12" fillId="0" borderId="66" xfId="0" applyFont="1" applyBorder="1" applyAlignment="1">
      <alignment horizontal="center" vertical="center" wrapText="1"/>
    </xf>
    <xf numFmtId="0" fontId="36" fillId="0" borderId="24" xfId="0" applyFont="1" applyFill="1" applyBorder="1" applyAlignment="1">
      <alignment horizontal="left" vertical="center" wrapText="1"/>
    </xf>
    <xf numFmtId="0" fontId="44" fillId="0" borderId="0" xfId="0" applyFont="1" applyAlignment="1"/>
    <xf numFmtId="0" fontId="12" fillId="0" borderId="0" xfId="0" applyFont="1" applyBorder="1" applyAlignment="1">
      <alignment horizontal="left"/>
    </xf>
    <xf numFmtId="0" fontId="40" fillId="4" borderId="6" xfId="0" applyFont="1" applyFill="1" applyBorder="1" applyAlignment="1">
      <alignment horizontal="left" vertical="center" indent="36"/>
    </xf>
    <xf numFmtId="0" fontId="12" fillId="0" borderId="0" xfId="0" applyFont="1" applyBorder="1" applyAlignment="1">
      <alignment horizontal="center" vertical="center"/>
    </xf>
    <xf numFmtId="167" fontId="38" fillId="0" borderId="13" xfId="0" applyNumberFormat="1" applyFont="1" applyBorder="1" applyAlignment="1">
      <alignment vertical="center"/>
    </xf>
    <xf numFmtId="0" fontId="12" fillId="0" borderId="18" xfId="0" applyFont="1" applyFill="1" applyBorder="1" applyAlignment="1">
      <alignment horizontal="center" vertical="center"/>
    </xf>
    <xf numFmtId="0" fontId="12" fillId="0" borderId="56" xfId="0" applyFont="1" applyFill="1" applyBorder="1" applyAlignment="1">
      <alignment horizontal="center" vertical="center"/>
    </xf>
    <xf numFmtId="167" fontId="38" fillId="0" borderId="2" xfId="0" applyNumberFormat="1" applyFont="1" applyBorder="1" applyAlignment="1">
      <alignment vertical="center"/>
    </xf>
    <xf numFmtId="0" fontId="12" fillId="0" borderId="17" xfId="0" applyFont="1" applyFill="1" applyBorder="1" applyAlignment="1">
      <alignment horizontal="center" vertical="center"/>
    </xf>
    <xf numFmtId="0" fontId="12" fillId="0" borderId="52" xfId="0" applyFont="1" applyFill="1" applyBorder="1" applyAlignment="1">
      <alignment horizontal="center" vertical="center" wrapText="1"/>
    </xf>
    <xf numFmtId="169" fontId="12" fillId="0" borderId="0" xfId="0" applyNumberFormat="1" applyFont="1" applyBorder="1" applyAlignment="1">
      <alignment horizontal="center" vertical="center"/>
    </xf>
    <xf numFmtId="167" fontId="38" fillId="0" borderId="0" xfId="0" applyNumberFormat="1" applyFont="1" applyBorder="1" applyAlignment="1">
      <alignment vertical="center"/>
    </xf>
    <xf numFmtId="2" fontId="12" fillId="0" borderId="0" xfId="0" applyNumberFormat="1" applyFont="1" applyBorder="1"/>
    <xf numFmtId="0" fontId="12" fillId="0" borderId="80" xfId="0" applyFont="1" applyBorder="1" applyAlignment="1">
      <alignment horizontal="center" vertical="center"/>
    </xf>
    <xf numFmtId="0" fontId="12" fillId="0" borderId="70" xfId="0" applyFont="1" applyBorder="1" applyAlignment="1">
      <alignment horizontal="center" vertical="center" wrapText="1"/>
    </xf>
    <xf numFmtId="0" fontId="12" fillId="0" borderId="70" xfId="0" applyFont="1" applyFill="1" applyBorder="1" applyAlignment="1">
      <alignment horizontal="center" vertical="center" wrapText="1"/>
    </xf>
    <xf numFmtId="169" fontId="12" fillId="0" borderId="70" xfId="0" applyNumberFormat="1" applyFont="1" applyBorder="1" applyAlignment="1">
      <alignment horizontal="center" vertical="center"/>
    </xf>
    <xf numFmtId="0" fontId="12" fillId="0" borderId="72" xfId="0" applyFont="1" applyBorder="1" applyAlignment="1">
      <alignment horizontal="center" vertical="center"/>
    </xf>
    <xf numFmtId="167" fontId="38" fillId="0" borderId="17" xfId="0" applyNumberFormat="1" applyFont="1" applyBorder="1" applyAlignment="1">
      <alignment vertical="center"/>
    </xf>
    <xf numFmtId="0" fontId="12" fillId="0" borderId="18" xfId="0" applyFont="1" applyBorder="1" applyAlignment="1">
      <alignment horizontal="center" vertical="center"/>
    </xf>
    <xf numFmtId="169" fontId="12" fillId="0" borderId="65" xfId="0" applyNumberFormat="1" applyFont="1" applyBorder="1" applyAlignment="1">
      <alignment horizontal="center" vertical="center"/>
    </xf>
    <xf numFmtId="0" fontId="12" fillId="0" borderId="69" xfId="0" applyFont="1" applyBorder="1" applyAlignment="1">
      <alignment horizontal="center" vertical="center"/>
    </xf>
    <xf numFmtId="170" fontId="12" fillId="0" borderId="65" xfId="0" applyNumberFormat="1" applyFont="1" applyBorder="1" applyAlignment="1">
      <alignment horizontal="center" vertical="center"/>
    </xf>
    <xf numFmtId="0" fontId="36" fillId="0" borderId="22" xfId="0" applyFont="1" applyFill="1" applyBorder="1" applyAlignment="1">
      <alignment horizontal="left" vertical="center" wrapText="1"/>
    </xf>
    <xf numFmtId="0" fontId="12" fillId="0" borderId="64" xfId="0" applyFont="1" applyBorder="1" applyAlignment="1">
      <alignment horizontal="center" vertical="center" wrapText="1"/>
    </xf>
    <xf numFmtId="169" fontId="12" fillId="0" borderId="64" xfId="0" applyNumberFormat="1" applyFont="1" applyFill="1" applyBorder="1" applyAlignment="1">
      <alignment horizontal="center" vertical="center"/>
    </xf>
    <xf numFmtId="0" fontId="38" fillId="0" borderId="68" xfId="0" applyFont="1" applyFill="1" applyBorder="1" applyAlignment="1">
      <alignment horizontal="center" vertical="center"/>
    </xf>
    <xf numFmtId="169" fontId="12" fillId="0" borderId="65" xfId="0" applyNumberFormat="1" applyFont="1" applyFill="1" applyBorder="1" applyAlignment="1">
      <alignment horizontal="center" vertical="center"/>
    </xf>
    <xf numFmtId="0" fontId="38" fillId="0" borderId="69" xfId="0" applyFont="1" applyFill="1" applyBorder="1" applyAlignment="1">
      <alignment horizontal="center" vertical="center"/>
    </xf>
    <xf numFmtId="167" fontId="38" fillId="0" borderId="18" xfId="0" applyNumberFormat="1" applyFont="1" applyBorder="1" applyAlignment="1">
      <alignment vertical="center"/>
    </xf>
    <xf numFmtId="0" fontId="40" fillId="0" borderId="18" xfId="0" applyFont="1" applyFill="1" applyBorder="1" applyAlignment="1">
      <alignment vertical="center" wrapText="1"/>
    </xf>
    <xf numFmtId="0" fontId="38" fillId="0" borderId="23" xfId="0" applyFont="1" applyFill="1" applyBorder="1" applyAlignment="1">
      <alignment horizontal="center" vertical="center" wrapText="1"/>
    </xf>
    <xf numFmtId="0" fontId="41" fillId="0" borderId="65" xfId="0" applyFont="1" applyFill="1" applyBorder="1" applyAlignment="1">
      <alignment vertical="center" wrapText="1"/>
    </xf>
    <xf numFmtId="0" fontId="38" fillId="0" borderId="69" xfId="0" applyFont="1" applyFill="1" applyBorder="1" applyAlignment="1">
      <alignment horizontal="center" vertical="center" wrapText="1"/>
    </xf>
    <xf numFmtId="169" fontId="12" fillId="0" borderId="70" xfId="0" applyNumberFormat="1" applyFont="1" applyFill="1" applyBorder="1" applyAlignment="1">
      <alignment horizontal="center" vertical="center"/>
    </xf>
    <xf numFmtId="0" fontId="38" fillId="0" borderId="72" xfId="0" applyFont="1" applyFill="1" applyBorder="1" applyAlignment="1">
      <alignment horizontal="center" vertical="center"/>
    </xf>
    <xf numFmtId="0" fontId="40" fillId="0" borderId="18" xfId="0" applyFont="1" applyFill="1" applyBorder="1" applyAlignment="1">
      <alignment horizontal="center" vertical="center" wrapText="1"/>
    </xf>
    <xf numFmtId="0" fontId="41" fillId="0" borderId="65" xfId="0" applyFont="1" applyFill="1" applyBorder="1" applyAlignment="1">
      <alignment horizontal="center" vertical="center" wrapText="1"/>
    </xf>
    <xf numFmtId="0" fontId="36" fillId="0" borderId="18" xfId="0" applyFont="1" applyFill="1" applyBorder="1" applyAlignment="1">
      <alignment horizontal="center" vertical="center"/>
    </xf>
    <xf numFmtId="0" fontId="38" fillId="0" borderId="65" xfId="0" applyFont="1" applyFill="1" applyBorder="1" applyAlignment="1">
      <alignment horizontal="center" vertical="center" wrapText="1"/>
    </xf>
    <xf numFmtId="0" fontId="36" fillId="0" borderId="63" xfId="0" applyFont="1" applyFill="1" applyBorder="1" applyAlignment="1">
      <alignment vertical="center" wrapText="1"/>
    </xf>
    <xf numFmtId="0" fontId="28" fillId="0" borderId="0" xfId="3" applyFont="1" applyAlignment="1" applyProtection="1">
      <alignment horizontal="left"/>
    </xf>
    <xf numFmtId="0" fontId="23" fillId="2" borderId="6" xfId="0" applyFont="1" applyFill="1" applyBorder="1" applyAlignment="1">
      <alignment vertical="center" wrapText="1"/>
    </xf>
    <xf numFmtId="0" fontId="23" fillId="2" borderId="4" xfId="0" applyFont="1" applyFill="1" applyBorder="1" applyAlignment="1">
      <alignment vertical="center" wrapText="1"/>
    </xf>
    <xf numFmtId="167" fontId="44" fillId="0" borderId="30" xfId="0" applyNumberFormat="1" applyFont="1" applyBorder="1" applyAlignment="1">
      <alignment vertical="center"/>
    </xf>
    <xf numFmtId="165" fontId="34" fillId="4" borderId="6" xfId="4" applyNumberFormat="1" applyFont="1" applyFill="1" applyBorder="1" applyAlignment="1">
      <alignment vertical="center"/>
    </xf>
    <xf numFmtId="165" fontId="34" fillId="4" borderId="4" xfId="4" applyNumberFormat="1" applyFont="1" applyFill="1" applyBorder="1" applyAlignment="1">
      <alignment vertical="center"/>
    </xf>
    <xf numFmtId="0" fontId="24" fillId="0" borderId="29" xfId="0" applyFont="1" applyBorder="1" applyAlignment="1">
      <alignment vertical="center"/>
    </xf>
    <xf numFmtId="0" fontId="23" fillId="2" borderId="4" xfId="0" applyFont="1" applyFill="1" applyBorder="1" applyAlignment="1">
      <alignment horizontal="center" vertical="center" wrapText="1"/>
    </xf>
    <xf numFmtId="167" fontId="44" fillId="0" borderId="41" xfId="0" applyNumberFormat="1" applyFont="1" applyBorder="1" applyAlignment="1">
      <alignment vertical="center"/>
    </xf>
    <xf numFmtId="167" fontId="44" fillId="0" borderId="42" xfId="0" applyNumberFormat="1" applyFont="1" applyBorder="1" applyAlignment="1">
      <alignment vertical="center"/>
    </xf>
    <xf numFmtId="167" fontId="44" fillId="0" borderId="40" xfId="0" applyNumberFormat="1" applyFont="1" applyBorder="1" applyAlignment="1">
      <alignment vertical="center"/>
    </xf>
    <xf numFmtId="0" fontId="23" fillId="2" borderId="93" xfId="0" applyFont="1" applyFill="1" applyBorder="1" applyAlignment="1">
      <alignment horizontal="center" vertical="center" wrapText="1"/>
    </xf>
    <xf numFmtId="167" fontId="44" fillId="0" borderId="94" xfId="0" applyNumberFormat="1" applyFont="1" applyBorder="1" applyAlignment="1">
      <alignment vertical="center"/>
    </xf>
    <xf numFmtId="167" fontId="44" fillId="0" borderId="95" xfId="0" applyNumberFormat="1" applyFont="1" applyBorder="1" applyAlignment="1">
      <alignment vertical="center"/>
    </xf>
    <xf numFmtId="167" fontId="44" fillId="0" borderId="96" xfId="0" applyNumberFormat="1" applyFont="1" applyBorder="1" applyAlignment="1">
      <alignment vertical="center"/>
    </xf>
    <xf numFmtId="0" fontId="24" fillId="0" borderId="97" xfId="0" applyFont="1" applyFill="1" applyBorder="1" applyAlignment="1">
      <alignment vertical="center"/>
    </xf>
    <xf numFmtId="167" fontId="44" fillId="0" borderId="98" xfId="0" applyNumberFormat="1" applyFont="1" applyBorder="1" applyAlignment="1">
      <alignment vertical="center"/>
    </xf>
    <xf numFmtId="167" fontId="44" fillId="0" borderId="99" xfId="0" applyNumberFormat="1" applyFont="1" applyBorder="1" applyAlignment="1">
      <alignment vertical="center"/>
    </xf>
    <xf numFmtId="167" fontId="44" fillId="0" borderId="100" xfId="0" applyNumberFormat="1" applyFont="1" applyBorder="1" applyAlignment="1">
      <alignment vertical="center"/>
    </xf>
    <xf numFmtId="167" fontId="24" fillId="0" borderId="99" xfId="0" applyNumberFormat="1" applyFont="1" applyBorder="1" applyAlignment="1">
      <alignment horizontal="right" vertical="center"/>
    </xf>
    <xf numFmtId="167" fontId="24" fillId="0" borderId="41" xfId="0" applyNumberFormat="1" applyFont="1" applyBorder="1" applyAlignment="1">
      <alignment horizontal="right" vertical="center"/>
    </xf>
    <xf numFmtId="167" fontId="44" fillId="0" borderId="101" xfId="0" applyNumberFormat="1" applyFont="1" applyBorder="1" applyAlignment="1">
      <alignment vertical="center"/>
    </xf>
    <xf numFmtId="167" fontId="44" fillId="0" borderId="97" xfId="0" applyNumberFormat="1" applyFont="1" applyBorder="1" applyAlignment="1">
      <alignment vertical="center"/>
    </xf>
    <xf numFmtId="167" fontId="44" fillId="0" borderId="81" xfId="0" applyNumberFormat="1" applyFont="1" applyBorder="1" applyAlignment="1">
      <alignment vertical="center"/>
    </xf>
    <xf numFmtId="0" fontId="12" fillId="0" borderId="46" xfId="0" applyFont="1" applyFill="1" applyBorder="1" applyAlignment="1">
      <alignment horizontal="left" vertical="center" wrapText="1"/>
    </xf>
    <xf numFmtId="0" fontId="12" fillId="0" borderId="19" xfId="0" applyFont="1" applyBorder="1" applyAlignment="1">
      <alignment horizontal="center" vertical="center"/>
    </xf>
    <xf numFmtId="0" fontId="36" fillId="0" borderId="66" xfId="0" applyFont="1" applyFill="1" applyBorder="1" applyAlignment="1">
      <alignment horizontal="left" vertical="center" wrapText="1"/>
    </xf>
    <xf numFmtId="169" fontId="12" fillId="0" borderId="66" xfId="0" applyNumberFormat="1" applyFont="1" applyBorder="1" applyAlignment="1">
      <alignment horizontal="center" vertical="center"/>
    </xf>
    <xf numFmtId="0" fontId="12" fillId="0" borderId="75" xfId="0" applyFont="1" applyBorder="1" applyAlignment="1">
      <alignment horizontal="center" vertical="center"/>
    </xf>
    <xf numFmtId="167" fontId="24" fillId="0" borderId="95" xfId="0" applyNumberFormat="1" applyFont="1" applyBorder="1" applyAlignment="1">
      <alignment vertical="center"/>
    </xf>
    <xf numFmtId="167" fontId="24" fillId="0" borderId="41" xfId="0" applyNumberFormat="1" applyFont="1" applyBorder="1" applyAlignment="1">
      <alignment vertical="center"/>
    </xf>
    <xf numFmtId="167" fontId="38" fillId="0" borderId="14" xfId="0" applyNumberFormat="1" applyFont="1" applyFill="1" applyBorder="1" applyAlignment="1">
      <alignment horizontal="right" vertical="center" wrapText="1"/>
    </xf>
    <xf numFmtId="167" fontId="38" fillId="0" borderId="71" xfId="0" applyNumberFormat="1" applyFont="1" applyFill="1" applyBorder="1" applyAlignment="1">
      <alignment horizontal="right" vertical="center" wrapText="1"/>
    </xf>
    <xf numFmtId="167" fontId="38" fillId="0" borderId="16" xfId="0" applyNumberFormat="1" applyFont="1" applyFill="1" applyBorder="1" applyAlignment="1">
      <alignment horizontal="right" vertical="center" wrapText="1"/>
    </xf>
    <xf numFmtId="167" fontId="38" fillId="0" borderId="13" xfId="0" applyNumberFormat="1" applyFont="1" applyFill="1" applyBorder="1" applyAlignment="1">
      <alignment horizontal="right" vertical="center"/>
    </xf>
    <xf numFmtId="167" fontId="38" fillId="0" borderId="14" xfId="0" applyNumberFormat="1" applyFont="1" applyFill="1" applyBorder="1" applyAlignment="1">
      <alignment horizontal="right" vertical="center"/>
    </xf>
    <xf numFmtId="167" fontId="38" fillId="0" borderId="16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center"/>
    </xf>
    <xf numFmtId="167" fontId="38" fillId="0" borderId="71" xfId="0" applyNumberFormat="1" applyFont="1" applyFill="1" applyBorder="1" applyAlignment="1">
      <alignment horizontal="right" vertical="center"/>
    </xf>
    <xf numFmtId="0" fontId="40" fillId="0" borderId="80" xfId="0" applyFont="1" applyFill="1" applyBorder="1" applyAlignment="1">
      <alignment horizontal="center" vertical="center" wrapText="1"/>
    </xf>
    <xf numFmtId="0" fontId="38" fillId="0" borderId="46" xfId="0" applyFont="1" applyFill="1" applyBorder="1" applyAlignment="1">
      <alignment horizontal="center" vertical="center" wrapText="1"/>
    </xf>
    <xf numFmtId="0" fontId="41" fillId="0" borderId="70" xfId="0" applyFont="1" applyFill="1" applyBorder="1" applyAlignment="1">
      <alignment horizontal="center" vertical="center" wrapText="1"/>
    </xf>
    <xf numFmtId="0" fontId="38" fillId="0" borderId="72" xfId="0" applyFont="1" applyFill="1" applyBorder="1" applyAlignment="1">
      <alignment horizontal="center" vertical="center" wrapText="1"/>
    </xf>
    <xf numFmtId="0" fontId="12" fillId="0" borderId="39" xfId="0" applyFont="1" applyFill="1" applyBorder="1" applyAlignment="1">
      <alignment horizontal="center" vertical="center" wrapText="1"/>
    </xf>
    <xf numFmtId="0" fontId="12" fillId="0" borderId="49" xfId="0" applyFont="1" applyFill="1" applyBorder="1" applyAlignment="1">
      <alignment horizontal="lef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left"/>
    </xf>
    <xf numFmtId="0" fontId="28" fillId="0" borderId="0" xfId="3" applyFont="1" applyAlignment="1" applyProtection="1">
      <alignment horizontal="left"/>
    </xf>
    <xf numFmtId="0" fontId="26" fillId="0" borderId="0" xfId="0" applyFont="1" applyFill="1" applyAlignment="1">
      <alignment horizontal="right"/>
    </xf>
    <xf numFmtId="0" fontId="24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167" fontId="12" fillId="0" borderId="2" xfId="0" applyNumberFormat="1" applyFont="1" applyFill="1" applyBorder="1" applyAlignment="1">
      <alignment horizontal="right" vertical="center" wrapText="1"/>
    </xf>
    <xf numFmtId="0" fontId="31" fillId="0" borderId="0" xfId="0" applyFont="1" applyFill="1" applyBorder="1"/>
    <xf numFmtId="9" fontId="18" fillId="0" borderId="0" xfId="190" applyNumberFormat="1" applyFont="1" applyFill="1" applyBorder="1" applyAlignment="1">
      <alignment horizontal="center" vertical="center" wrapText="1"/>
    </xf>
    <xf numFmtId="167" fontId="38" fillId="0" borderId="71" xfId="0" applyNumberFormat="1" applyFont="1" applyFill="1" applyBorder="1" applyAlignment="1">
      <alignment horizontal="right" vertical="center"/>
    </xf>
    <xf numFmtId="167" fontId="38" fillId="0" borderId="87" xfId="0" applyNumberFormat="1" applyFont="1" applyBorder="1" applyAlignment="1">
      <alignment vertical="center"/>
    </xf>
    <xf numFmtId="167" fontId="38" fillId="0" borderId="14" xfId="0" applyNumberFormat="1" applyFont="1" applyBorder="1" applyAlignment="1">
      <alignment horizontal="right" vertical="center"/>
    </xf>
    <xf numFmtId="169" fontId="12" fillId="0" borderId="66" xfId="0" applyNumberFormat="1" applyFont="1" applyFill="1" applyBorder="1" applyAlignment="1">
      <alignment horizontal="center" vertical="center"/>
    </xf>
    <xf numFmtId="0" fontId="38" fillId="0" borderId="75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left" vertical="center" wrapText="1"/>
    </xf>
    <xf numFmtId="0" fontId="28" fillId="0" borderId="0" xfId="3" applyFont="1" applyAlignment="1" applyProtection="1">
      <alignment horizontal="left"/>
    </xf>
    <xf numFmtId="0" fontId="38" fillId="0" borderId="0" xfId="0" applyFont="1" applyAlignment="1">
      <alignment horizontal="right"/>
    </xf>
    <xf numFmtId="0" fontId="12" fillId="0" borderId="0" xfId="0" applyFont="1" applyAlignment="1">
      <alignment horizontal="right"/>
    </xf>
    <xf numFmtId="168" fontId="30" fillId="0" borderId="26" xfId="0" applyNumberFormat="1" applyFont="1" applyFill="1" applyBorder="1"/>
    <xf numFmtId="168" fontId="30" fillId="7" borderId="26" xfId="0" applyNumberFormat="1" applyFont="1" applyFill="1" applyBorder="1"/>
    <xf numFmtId="168" fontId="49" fillId="0" borderId="0" xfId="0" applyNumberFormat="1" applyFont="1" applyFill="1" applyBorder="1"/>
    <xf numFmtId="168" fontId="50" fillId="0" borderId="0" xfId="0" applyNumberFormat="1" applyFont="1" applyFill="1" applyBorder="1"/>
    <xf numFmtId="0" fontId="30" fillId="7" borderId="0" xfId="0" applyFont="1" applyFill="1" applyBorder="1" applyAlignment="1">
      <alignment horizontal="center" vertical="center"/>
    </xf>
    <xf numFmtId="0" fontId="38" fillId="7" borderId="0" xfId="0" applyFont="1" applyFill="1" applyAlignment="1">
      <alignment horizontal="right"/>
    </xf>
    <xf numFmtId="0" fontId="38" fillId="0" borderId="26" xfId="0" applyFont="1" applyBorder="1" applyAlignment="1">
      <alignment horizontal="right"/>
    </xf>
    <xf numFmtId="168" fontId="15" fillId="0" borderId="0" xfId="0" applyNumberFormat="1" applyFont="1" applyFill="1" applyBorder="1"/>
    <xf numFmtId="0" fontId="22" fillId="0" borderId="0" xfId="0" applyFont="1"/>
    <xf numFmtId="0" fontId="12" fillId="0" borderId="26" xfId="0" applyFont="1" applyBorder="1" applyAlignment="1">
      <alignment horizontal="right"/>
    </xf>
    <xf numFmtId="4" fontId="24" fillId="0" borderId="0" xfId="12" applyNumberFormat="1" applyFont="1" applyFill="1"/>
    <xf numFmtId="0" fontId="24" fillId="0" borderId="0" xfId="12" applyFont="1"/>
    <xf numFmtId="0" fontId="24" fillId="0" borderId="0" xfId="12" applyFont="1" applyFill="1"/>
    <xf numFmtId="0" fontId="44" fillId="0" borderId="0" xfId="12" applyFont="1"/>
    <xf numFmtId="0" fontId="18" fillId="0" borderId="0" xfId="12" applyFont="1" applyFill="1" applyBorder="1" applyAlignment="1">
      <alignment horizontal="center" vertical="center" wrapText="1"/>
    </xf>
    <xf numFmtId="0" fontId="26" fillId="0" borderId="0" xfId="12" applyFont="1" applyFill="1"/>
    <xf numFmtId="0" fontId="26" fillId="0" borderId="0" xfId="12" applyFont="1"/>
    <xf numFmtId="0" fontId="44" fillId="0" borderId="0" xfId="12" applyFont="1" applyAlignment="1"/>
    <xf numFmtId="0" fontId="18" fillId="3" borderId="32" xfId="12" applyFont="1" applyFill="1" applyBorder="1" applyAlignment="1">
      <alignment horizontal="center" vertical="center"/>
    </xf>
    <xf numFmtId="0" fontId="18" fillId="3" borderId="33" xfId="12" applyFont="1" applyFill="1" applyBorder="1" applyAlignment="1">
      <alignment horizontal="center" vertical="center"/>
    </xf>
    <xf numFmtId="0" fontId="18" fillId="3" borderId="44" xfId="12" applyFont="1" applyFill="1" applyBorder="1" applyAlignment="1">
      <alignment horizontal="center" vertical="center"/>
    </xf>
    <xf numFmtId="0" fontId="24" fillId="0" borderId="0" xfId="12" applyFont="1" applyAlignment="1"/>
    <xf numFmtId="0" fontId="24" fillId="0" borderId="0" xfId="12" applyFont="1" applyFill="1" applyAlignment="1"/>
    <xf numFmtId="168" fontId="18" fillId="3" borderId="34" xfId="12" applyNumberFormat="1" applyFont="1" applyFill="1" applyBorder="1"/>
    <xf numFmtId="168" fontId="18" fillId="3" borderId="35" xfId="12" applyNumberFormat="1" applyFont="1" applyFill="1" applyBorder="1"/>
    <xf numFmtId="168" fontId="18" fillId="3" borderId="28" xfId="12" applyNumberFormat="1" applyFont="1" applyFill="1" applyBorder="1"/>
    <xf numFmtId="0" fontId="26" fillId="0" borderId="0" xfId="12" applyFont="1" applyAlignment="1"/>
    <xf numFmtId="0" fontId="26" fillId="0" borderId="0" xfId="12" applyFont="1" applyFill="1" applyAlignment="1">
      <alignment horizontal="right"/>
    </xf>
    <xf numFmtId="0" fontId="26" fillId="0" borderId="0" xfId="12" applyFont="1" applyAlignment="1">
      <alignment horizontal="right"/>
    </xf>
    <xf numFmtId="0" fontId="24" fillId="0" borderId="0" xfId="12" applyFont="1" applyAlignment="1">
      <alignment horizontal="right"/>
    </xf>
    <xf numFmtId="0" fontId="24" fillId="0" borderId="0" xfId="12" applyFont="1" applyFill="1" applyAlignment="1">
      <alignment horizontal="right"/>
    </xf>
    <xf numFmtId="168" fontId="18" fillId="3" borderId="47" xfId="12" applyNumberFormat="1" applyFont="1" applyFill="1" applyBorder="1"/>
    <xf numFmtId="168" fontId="18" fillId="3" borderId="36" xfId="12" applyNumberFormat="1" applyFont="1" applyFill="1" applyBorder="1"/>
    <xf numFmtId="168" fontId="18" fillId="3" borderId="45" xfId="12" applyNumberFormat="1" applyFont="1" applyFill="1" applyBorder="1"/>
    <xf numFmtId="0" fontId="24" fillId="0" borderId="0" xfId="12" applyFont="1" applyFill="1" applyBorder="1" applyAlignment="1">
      <alignment horizontal="right"/>
    </xf>
    <xf numFmtId="0" fontId="24" fillId="0" borderId="0" xfId="12" applyFont="1" applyFill="1" applyBorder="1" applyAlignment="1">
      <alignment horizontal="right" indent="1"/>
    </xf>
    <xf numFmtId="9" fontId="18" fillId="0" borderId="0" xfId="330" applyFont="1" applyFill="1" applyBorder="1" applyAlignment="1">
      <alignment horizontal="center" vertical="center" wrapText="1"/>
    </xf>
    <xf numFmtId="168" fontId="52" fillId="0" borderId="3" xfId="12" applyNumberFormat="1" applyFont="1" applyFill="1" applyBorder="1"/>
    <xf numFmtId="168" fontId="23" fillId="2" borderId="29" xfId="12" applyNumberFormat="1" applyFont="1" applyFill="1" applyBorder="1"/>
    <xf numFmtId="168" fontId="18" fillId="0" borderId="3" xfId="12" applyNumberFormat="1" applyFont="1" applyBorder="1"/>
    <xf numFmtId="0" fontId="24" fillId="2" borderId="26" xfId="12" applyFont="1" applyFill="1" applyBorder="1" applyAlignment="1">
      <alignment horizontal="right"/>
    </xf>
    <xf numFmtId="0" fontId="24" fillId="2" borderId="28" xfId="12" applyFont="1" applyFill="1" applyBorder="1" applyAlignment="1">
      <alignment horizontal="right"/>
    </xf>
    <xf numFmtId="0" fontId="24" fillId="2" borderId="27" xfId="12" applyFont="1" applyFill="1" applyBorder="1" applyAlignment="1">
      <alignment horizontal="right" indent="1"/>
    </xf>
    <xf numFmtId="9" fontId="18" fillId="2" borderId="26" xfId="330" applyNumberFormat="1" applyFont="1" applyFill="1" applyBorder="1" applyAlignment="1">
      <alignment horizontal="center" vertical="center" wrapText="1"/>
    </xf>
    <xf numFmtId="9" fontId="18" fillId="0" borderId="0" xfId="330" applyNumberFormat="1" applyFont="1" applyFill="1" applyBorder="1" applyAlignment="1">
      <alignment horizontal="center" vertical="center" wrapText="1"/>
    </xf>
    <xf numFmtId="0" fontId="24" fillId="0" borderId="0" xfId="12" applyFont="1" applyFill="1" applyBorder="1"/>
    <xf numFmtId="165" fontId="34" fillId="0" borderId="21" xfId="4" applyNumberFormat="1" applyFont="1" applyFill="1" applyBorder="1" applyAlignment="1">
      <alignment horizontal="center" vertical="center"/>
    </xf>
    <xf numFmtId="165" fontId="34" fillId="0" borderId="0" xfId="4" applyNumberFormat="1" applyFont="1" applyFill="1" applyBorder="1" applyAlignment="1">
      <alignment horizontal="center" vertical="center"/>
    </xf>
    <xf numFmtId="0" fontId="24" fillId="0" borderId="21" xfId="12" applyFont="1" applyFill="1" applyBorder="1"/>
    <xf numFmtId="0" fontId="24" fillId="0" borderId="1" xfId="12" applyFont="1" applyFill="1" applyBorder="1" applyAlignment="1">
      <alignment vertical="center" wrapText="1"/>
    </xf>
    <xf numFmtId="0" fontId="18" fillId="0" borderId="21" xfId="12" applyFont="1" applyFill="1" applyBorder="1" applyAlignment="1">
      <alignment horizontal="center" wrapText="1"/>
    </xf>
    <xf numFmtId="0" fontId="18" fillId="0" borderId="0" xfId="12" applyFont="1" applyFill="1" applyBorder="1" applyAlignment="1">
      <alignment horizontal="center" wrapText="1"/>
    </xf>
    <xf numFmtId="0" fontId="24" fillId="0" borderId="0" xfId="12" applyFont="1" applyFill="1" applyAlignment="1">
      <alignment vertical="center"/>
    </xf>
    <xf numFmtId="0" fontId="24" fillId="0" borderId="21" xfId="12" applyFont="1" applyBorder="1" applyAlignment="1">
      <alignment vertical="center"/>
    </xf>
    <xf numFmtId="0" fontId="24" fillId="0" borderId="0" xfId="12" applyFont="1" applyAlignment="1">
      <alignment vertical="center"/>
    </xf>
    <xf numFmtId="0" fontId="24" fillId="0" borderId="2" xfId="12" applyFont="1" applyBorder="1" applyAlignment="1">
      <alignment vertical="center"/>
    </xf>
    <xf numFmtId="0" fontId="24" fillId="0" borderId="0" xfId="12" applyFont="1" applyFill="1" applyBorder="1" applyAlignment="1">
      <alignment vertical="center"/>
    </xf>
    <xf numFmtId="0" fontId="23" fillId="0" borderId="0" xfId="12" applyFont="1" applyFill="1" applyBorder="1" applyAlignment="1">
      <alignment horizontal="left" vertical="center" wrapText="1"/>
    </xf>
    <xf numFmtId="2" fontId="25" fillId="0" borderId="0" xfId="12" applyNumberFormat="1" applyFont="1" applyFill="1" applyBorder="1" applyAlignment="1">
      <alignment horizontal="right" vertical="center" wrapText="1"/>
    </xf>
    <xf numFmtId="0" fontId="24" fillId="0" borderId="13" xfId="12" applyFont="1" applyFill="1" applyBorder="1" applyAlignment="1">
      <alignment horizontal="right" vertical="center" wrapText="1"/>
    </xf>
    <xf numFmtId="167" fontId="26" fillId="0" borderId="0" xfId="12" applyNumberFormat="1" applyFont="1" applyFill="1" applyBorder="1" applyAlignment="1">
      <alignment horizontal="right" vertical="center"/>
    </xf>
    <xf numFmtId="167" fontId="24" fillId="0" borderId="0" xfId="12" applyNumberFormat="1" applyFont="1" applyFill="1" applyBorder="1" applyAlignment="1">
      <alignment vertical="center"/>
    </xf>
    <xf numFmtId="0" fontId="24" fillId="0" borderId="14" xfId="12" applyFont="1" applyFill="1" applyBorder="1" applyAlignment="1">
      <alignment horizontal="right" vertical="center" wrapText="1"/>
    </xf>
    <xf numFmtId="0" fontId="24" fillId="0" borderId="71" xfId="12" applyFont="1" applyFill="1" applyBorder="1" applyAlignment="1">
      <alignment horizontal="right" vertical="center" wrapText="1"/>
    </xf>
    <xf numFmtId="0" fontId="24" fillId="0" borderId="1" xfId="12" applyFont="1" applyFill="1" applyBorder="1" applyAlignment="1">
      <alignment horizontal="right" vertical="center" wrapText="1"/>
    </xf>
    <xf numFmtId="0" fontId="24" fillId="0" borderId="0" xfId="12" applyFont="1" applyFill="1" applyBorder="1" applyAlignment="1">
      <alignment horizontal="center" vertical="center" wrapText="1"/>
    </xf>
    <xf numFmtId="0" fontId="24" fillId="0" borderId="0" xfId="12" applyFont="1" applyBorder="1" applyAlignment="1">
      <alignment vertical="center"/>
    </xf>
    <xf numFmtId="167" fontId="44" fillId="0" borderId="0" xfId="12" applyNumberFormat="1" applyFont="1" applyFill="1" applyBorder="1" applyAlignment="1">
      <alignment vertical="center"/>
    </xf>
    <xf numFmtId="167" fontId="44" fillId="0" borderId="0" xfId="12" applyNumberFormat="1" applyFont="1" applyFill="1" applyAlignment="1">
      <alignment vertical="center"/>
    </xf>
    <xf numFmtId="0" fontId="24" fillId="0" borderId="7" xfId="12" applyFont="1" applyFill="1" applyBorder="1" applyAlignment="1">
      <alignment vertical="center"/>
    </xf>
    <xf numFmtId="0" fontId="24" fillId="0" borderId="4" xfId="12" applyFont="1" applyBorder="1" applyAlignment="1">
      <alignment vertical="center"/>
    </xf>
    <xf numFmtId="0" fontId="24" fillId="0" borderId="38" xfId="12" applyFont="1" applyBorder="1" applyAlignment="1">
      <alignment vertical="center"/>
    </xf>
    <xf numFmtId="0" fontId="24" fillId="0" borderId="41" xfId="12" applyFont="1" applyBorder="1" applyAlignment="1">
      <alignment vertical="center"/>
    </xf>
    <xf numFmtId="0" fontId="24" fillId="0" borderId="8" xfId="12" applyFont="1" applyBorder="1" applyAlignment="1">
      <alignment vertical="center"/>
    </xf>
    <xf numFmtId="0" fontId="24" fillId="0" borderId="6" xfId="12" applyFont="1" applyFill="1" applyBorder="1" applyAlignment="1">
      <alignment vertical="center"/>
    </xf>
    <xf numFmtId="0" fontId="24" fillId="0" borderId="37" xfId="12" applyFont="1" applyBorder="1" applyAlignment="1">
      <alignment vertical="center"/>
    </xf>
    <xf numFmtId="0" fontId="24" fillId="0" borderId="40" xfId="12" applyFont="1" applyBorder="1" applyAlignment="1">
      <alignment vertical="center"/>
    </xf>
    <xf numFmtId="0" fontId="47" fillId="2" borderId="13" xfId="12" applyFont="1" applyFill="1" applyBorder="1" applyAlignment="1">
      <alignment horizontal="right" vertical="center" wrapText="1"/>
    </xf>
    <xf numFmtId="0" fontId="24" fillId="0" borderId="37" xfId="12" applyFont="1" applyFill="1" applyBorder="1" applyAlignment="1">
      <alignment vertical="center"/>
    </xf>
    <xf numFmtId="0" fontId="24" fillId="0" borderId="2" xfId="12" applyFont="1" applyFill="1" applyBorder="1" applyAlignment="1">
      <alignment horizontal="right" vertical="center" wrapText="1"/>
    </xf>
    <xf numFmtId="0" fontId="24" fillId="0" borderId="10" xfId="12" applyFont="1" applyBorder="1" applyAlignment="1">
      <alignment vertical="center"/>
    </xf>
    <xf numFmtId="0" fontId="24" fillId="0" borderId="29" xfId="12" applyFont="1" applyBorder="1" applyAlignment="1">
      <alignment vertical="center"/>
    </xf>
    <xf numFmtId="0" fontId="24" fillId="0" borderId="0" xfId="12" applyFont="1" applyFill="1" applyBorder="1" applyAlignment="1">
      <alignment horizontal="right" vertical="center" wrapText="1"/>
    </xf>
    <xf numFmtId="167" fontId="26" fillId="0" borderId="0" xfId="12" applyNumberFormat="1" applyFont="1" applyBorder="1" applyAlignment="1">
      <alignment vertical="center"/>
    </xf>
    <xf numFmtId="167" fontId="26" fillId="0" borderId="0" xfId="12" applyNumberFormat="1" applyFont="1" applyBorder="1" applyAlignment="1">
      <alignment horizontal="right" vertical="center"/>
    </xf>
    <xf numFmtId="167" fontId="44" fillId="0" borderId="0" xfId="12" applyNumberFormat="1" applyFont="1" applyAlignment="1">
      <alignment vertical="center"/>
    </xf>
    <xf numFmtId="167" fontId="24" fillId="0" borderId="0" xfId="12" applyNumberFormat="1" applyFont="1" applyFill="1" applyBorder="1" applyAlignment="1">
      <alignment horizontal="right" vertical="center"/>
    </xf>
    <xf numFmtId="167" fontId="24" fillId="0" borderId="0" xfId="12" applyNumberFormat="1" applyFont="1" applyFill="1" applyBorder="1" applyAlignment="1">
      <alignment horizontal="right" vertical="center" wrapText="1"/>
    </xf>
    <xf numFmtId="167" fontId="24" fillId="0" borderId="0" xfId="12" applyNumberFormat="1" applyFont="1" applyBorder="1" applyAlignment="1">
      <alignment horizontal="right" vertical="center"/>
    </xf>
    <xf numFmtId="0" fontId="24" fillId="0" borderId="0" xfId="15" applyFont="1" applyFill="1" applyBorder="1" applyAlignment="1">
      <alignment horizontal="center" vertical="center"/>
    </xf>
    <xf numFmtId="0" fontId="24" fillId="0" borderId="0" xfId="15" applyFont="1" applyFill="1" applyBorder="1" applyAlignment="1">
      <alignment vertical="center"/>
    </xf>
    <xf numFmtId="0" fontId="24" fillId="0" borderId="0" xfId="12" applyFont="1" applyFill="1" applyBorder="1" applyAlignment="1">
      <alignment horizontal="left"/>
    </xf>
    <xf numFmtId="167" fontId="44" fillId="0" borderId="0" xfId="12" applyNumberFormat="1" applyFont="1" applyBorder="1" applyAlignment="1">
      <alignment vertical="center"/>
    </xf>
    <xf numFmtId="0" fontId="28" fillId="0" borderId="0" xfId="3" applyFont="1" applyFill="1" applyAlignment="1" applyProtection="1">
      <alignment horizontal="left"/>
    </xf>
    <xf numFmtId="0" fontId="24" fillId="0" borderId="0" xfId="12" applyFont="1" applyBorder="1"/>
    <xf numFmtId="0" fontId="24" fillId="0" borderId="0" xfId="12" applyFont="1" applyFill="1" applyBorder="1" applyAlignment="1">
      <alignment vertical="center" wrapText="1"/>
    </xf>
    <xf numFmtId="2" fontId="18" fillId="0" borderId="0" xfId="12" applyNumberFormat="1" applyFont="1" applyFill="1" applyBorder="1" applyAlignment="1">
      <alignment horizontal="right" vertical="center" wrapText="1"/>
    </xf>
    <xf numFmtId="0" fontId="44" fillId="0" borderId="0" xfId="12" applyFont="1" applyAlignment="1">
      <alignment vertical="center"/>
    </xf>
    <xf numFmtId="4" fontId="24" fillId="0" borderId="0" xfId="12" applyNumberFormat="1" applyFont="1" applyFill="1" applyBorder="1"/>
    <xf numFmtId="0" fontId="26" fillId="7" borderId="0" xfId="12" applyFont="1" applyFill="1"/>
    <xf numFmtId="0" fontId="24" fillId="0" borderId="0" xfId="12" applyFont="1" applyAlignment="1">
      <alignment vertical="top"/>
    </xf>
    <xf numFmtId="0" fontId="26" fillId="0" borderId="0" xfId="12" applyFont="1" applyFill="1" applyAlignment="1"/>
    <xf numFmtId="0" fontId="26" fillId="0" borderId="26" xfId="12" applyFont="1" applyFill="1" applyBorder="1" applyAlignment="1"/>
    <xf numFmtId="167" fontId="24" fillId="0" borderId="78" xfId="12" applyNumberFormat="1" applyFont="1" applyFill="1" applyBorder="1" applyAlignment="1">
      <alignment horizontal="right" vertical="center" wrapText="1"/>
    </xf>
    <xf numFmtId="167" fontId="24" fillId="0" borderId="54" xfId="12" applyNumberFormat="1" applyFont="1" applyFill="1" applyBorder="1" applyAlignment="1">
      <alignment horizontal="right" vertical="center" wrapText="1"/>
    </xf>
    <xf numFmtId="167" fontId="24" fillId="0" borderId="9" xfId="12" applyNumberFormat="1" applyFont="1" applyFill="1" applyBorder="1" applyAlignment="1">
      <alignment horizontal="right" vertical="center" wrapText="1"/>
    </xf>
    <xf numFmtId="167" fontId="24" fillId="0" borderId="30" xfId="12" applyNumberFormat="1" applyFont="1" applyFill="1" applyBorder="1" applyAlignment="1">
      <alignment horizontal="right" vertical="center" wrapText="1"/>
    </xf>
    <xf numFmtId="167" fontId="26" fillId="7" borderId="9" xfId="12" applyNumberFormat="1" applyFont="1" applyFill="1" applyBorder="1" applyAlignment="1">
      <alignment horizontal="right" vertical="center"/>
    </xf>
    <xf numFmtId="167" fontId="26" fillId="7" borderId="30" xfId="12" applyNumberFormat="1" applyFont="1" applyFill="1" applyBorder="1" applyAlignment="1">
      <alignment horizontal="right" vertical="center"/>
    </xf>
    <xf numFmtId="0" fontId="24" fillId="0" borderId="7" xfId="12" applyFont="1" applyFill="1" applyBorder="1" applyAlignment="1">
      <alignment horizontal="right" vertical="center" wrapText="1"/>
    </xf>
    <xf numFmtId="0" fontId="24" fillId="0" borderId="25" xfId="12" applyFont="1" applyFill="1" applyBorder="1" applyAlignment="1">
      <alignment horizontal="right" vertical="center" wrapText="1"/>
    </xf>
    <xf numFmtId="167" fontId="24" fillId="0" borderId="9" xfId="12" applyNumberFormat="1" applyFont="1" applyBorder="1" applyAlignment="1">
      <alignment horizontal="right" vertical="center"/>
    </xf>
    <xf numFmtId="167" fontId="24" fillId="0" borderId="54" xfId="12" applyNumberFormat="1" applyFont="1" applyBorder="1" applyAlignment="1">
      <alignment horizontal="right" vertical="center"/>
    </xf>
    <xf numFmtId="167" fontId="44" fillId="0" borderId="9" xfId="12" applyNumberFormat="1" applyFont="1" applyFill="1" applyBorder="1" applyAlignment="1">
      <alignment horizontal="right" vertical="center" wrapText="1"/>
    </xf>
    <xf numFmtId="167" fontId="44" fillId="0" borderId="54" xfId="12" applyNumberFormat="1" applyFont="1" applyFill="1" applyBorder="1" applyAlignment="1">
      <alignment horizontal="right" vertical="center" wrapText="1"/>
    </xf>
    <xf numFmtId="167" fontId="26" fillId="7" borderId="54" xfId="12" applyNumberFormat="1" applyFont="1" applyFill="1" applyBorder="1" applyAlignment="1">
      <alignment horizontal="right" vertical="center"/>
    </xf>
    <xf numFmtId="167" fontId="26" fillId="0" borderId="9" xfId="12" applyNumberFormat="1" applyFont="1" applyBorder="1" applyAlignment="1">
      <alignment horizontal="center" vertical="center"/>
    </xf>
    <xf numFmtId="167" fontId="26" fillId="0" borderId="54" xfId="12" applyNumberFormat="1" applyFont="1" applyBorder="1" applyAlignment="1">
      <alignment horizontal="center" vertical="center"/>
    </xf>
    <xf numFmtId="167" fontId="44" fillId="0" borderId="9" xfId="12" applyNumberFormat="1" applyFont="1" applyBorder="1" applyAlignment="1">
      <alignment horizontal="right" vertical="center"/>
    </xf>
    <xf numFmtId="167" fontId="44" fillId="0" borderId="54" xfId="12" applyNumberFormat="1" applyFont="1" applyBorder="1" applyAlignment="1">
      <alignment horizontal="right" vertical="center"/>
    </xf>
    <xf numFmtId="0" fontId="24" fillId="0" borderId="102" xfId="12" applyFont="1" applyFill="1" applyBorder="1" applyAlignment="1">
      <alignment horizontal="right" vertical="center" wrapText="1"/>
    </xf>
    <xf numFmtId="0" fontId="24" fillId="0" borderId="24" xfId="12" applyFont="1" applyFill="1" applyBorder="1" applyAlignment="1">
      <alignment horizontal="right" vertical="center" wrapText="1"/>
    </xf>
    <xf numFmtId="0" fontId="24" fillId="0" borderId="0" xfId="15" applyFont="1" applyBorder="1" applyAlignment="1">
      <alignment horizontal="left" vertical="center"/>
    </xf>
    <xf numFmtId="0" fontId="24" fillId="0" borderId="0" xfId="12" applyFont="1" applyBorder="1" applyAlignment="1">
      <alignment horizontal="left"/>
    </xf>
    <xf numFmtId="0" fontId="28" fillId="0" borderId="0" xfId="3" applyFont="1" applyAlignment="1" applyProtection="1">
      <alignment horizontal="left"/>
    </xf>
    <xf numFmtId="0" fontId="24" fillId="0" borderId="0" xfId="12" applyFont="1" applyFill="1" applyBorder="1" applyAlignment="1">
      <alignment horizontal="center" vertical="center" wrapText="1"/>
    </xf>
    <xf numFmtId="0" fontId="24" fillId="0" borderId="0" xfId="12" applyFont="1" applyAlignment="1">
      <alignment horizontal="center"/>
    </xf>
    <xf numFmtId="167" fontId="44" fillId="0" borderId="79" xfId="12" applyNumberFormat="1" applyFont="1" applyFill="1" applyBorder="1" applyAlignment="1">
      <alignment horizontal="center" vertical="center"/>
    </xf>
    <xf numFmtId="167" fontId="44" fillId="0" borderId="29" xfId="12" applyNumberFormat="1" applyFont="1" applyFill="1" applyBorder="1" applyAlignment="1">
      <alignment horizontal="center" vertical="center"/>
    </xf>
    <xf numFmtId="167" fontId="24" fillId="0" borderId="10" xfId="12" applyNumberFormat="1" applyFont="1" applyFill="1" applyBorder="1" applyAlignment="1">
      <alignment horizontal="right" vertical="center" wrapText="1"/>
    </xf>
    <xf numFmtId="167" fontId="24" fillId="0" borderId="53" xfId="12" applyNumberFormat="1" applyFont="1" applyFill="1" applyBorder="1" applyAlignment="1">
      <alignment horizontal="right" vertical="center" wrapText="1"/>
    </xf>
    <xf numFmtId="167" fontId="26" fillId="0" borderId="79" xfId="12" applyNumberFormat="1" applyFont="1" applyBorder="1" applyAlignment="1">
      <alignment horizontal="right" vertical="center"/>
    </xf>
    <xf numFmtId="167" fontId="26" fillId="0" borderId="53" xfId="12" applyNumberFormat="1" applyFont="1" applyBorder="1" applyAlignment="1">
      <alignment horizontal="right" vertical="center"/>
    </xf>
    <xf numFmtId="167" fontId="26" fillId="0" borderId="39" xfId="12" applyNumberFormat="1" applyFont="1" applyBorder="1" applyAlignment="1">
      <alignment horizontal="right" vertical="center"/>
    </xf>
    <xf numFmtId="167" fontId="26" fillId="0" borderId="24" xfId="12" applyNumberFormat="1" applyFont="1" applyBorder="1" applyAlignment="1">
      <alignment horizontal="right" vertical="center"/>
    </xf>
    <xf numFmtId="167" fontId="24" fillId="0" borderId="92" xfId="12" applyNumberFormat="1" applyFont="1" applyFill="1" applyBorder="1" applyAlignment="1">
      <alignment horizontal="right" vertical="center"/>
    </xf>
    <xf numFmtId="167" fontId="24" fillId="0" borderId="22" xfId="12" applyNumberFormat="1" applyFont="1" applyFill="1" applyBorder="1" applyAlignment="1">
      <alignment horizontal="right" vertical="center"/>
    </xf>
    <xf numFmtId="167" fontId="24" fillId="0" borderId="92" xfId="12" applyNumberFormat="1" applyFont="1" applyFill="1" applyBorder="1" applyAlignment="1">
      <alignment horizontal="right" vertical="center" wrapText="1"/>
    </xf>
    <xf numFmtId="167" fontId="24" fillId="0" borderId="22" xfId="12" applyNumberFormat="1" applyFont="1" applyFill="1" applyBorder="1" applyAlignment="1">
      <alignment horizontal="right" vertical="center" wrapText="1"/>
    </xf>
    <xf numFmtId="167" fontId="24" fillId="0" borderId="92" xfId="12" applyNumberFormat="1" applyFont="1" applyBorder="1" applyAlignment="1">
      <alignment horizontal="right" vertical="center"/>
    </xf>
    <xf numFmtId="167" fontId="24" fillId="0" borderId="22" xfId="12" applyNumberFormat="1" applyFont="1" applyBorder="1" applyAlignment="1">
      <alignment horizontal="right" vertical="center"/>
    </xf>
    <xf numFmtId="0" fontId="23" fillId="2" borderId="7" xfId="12" applyFont="1" applyFill="1" applyBorder="1" applyAlignment="1">
      <alignment horizontal="left" vertical="center" wrapText="1"/>
    </xf>
    <xf numFmtId="0" fontId="23" fillId="2" borderId="6" xfId="12" applyFont="1" applyFill="1" applyBorder="1" applyAlignment="1">
      <alignment horizontal="left" vertical="center" wrapText="1"/>
    </xf>
    <xf numFmtId="0" fontId="23" fillId="2" borderId="4" xfId="12" applyFont="1" applyFill="1" applyBorder="1" applyAlignment="1">
      <alignment horizontal="left" vertical="center" wrapText="1"/>
    </xf>
    <xf numFmtId="0" fontId="23" fillId="2" borderId="25" xfId="12" applyFont="1" applyFill="1" applyBorder="1" applyAlignment="1">
      <alignment horizontal="left" vertical="center" wrapText="1"/>
    </xf>
    <xf numFmtId="167" fontId="26" fillId="0" borderId="83" xfId="12" applyNumberFormat="1" applyFont="1" applyBorder="1" applyAlignment="1">
      <alignment vertical="center"/>
    </xf>
    <xf numFmtId="167" fontId="26" fillId="0" borderId="22" xfId="12" applyNumberFormat="1" applyFont="1" applyBorder="1" applyAlignment="1">
      <alignment vertical="center"/>
    </xf>
    <xf numFmtId="167" fontId="26" fillId="0" borderId="37" xfId="12" applyNumberFormat="1" applyFont="1" applyBorder="1" applyAlignment="1">
      <alignment horizontal="right" vertical="center"/>
    </xf>
    <xf numFmtId="167" fontId="26" fillId="0" borderId="22" xfId="12" applyNumberFormat="1" applyFont="1" applyBorder="1" applyAlignment="1">
      <alignment horizontal="right" vertical="center"/>
    </xf>
    <xf numFmtId="167" fontId="44" fillId="0" borderId="37" xfId="12" applyNumberFormat="1" applyFont="1" applyFill="1" applyBorder="1" applyAlignment="1">
      <alignment horizontal="center" vertical="center"/>
    </xf>
    <xf numFmtId="167" fontId="44" fillId="0" borderId="40" xfId="12" applyNumberFormat="1" applyFont="1" applyFill="1" applyBorder="1" applyAlignment="1">
      <alignment horizontal="center" vertical="center"/>
    </xf>
    <xf numFmtId="0" fontId="24" fillId="0" borderId="88" xfId="12" applyFont="1" applyFill="1" applyBorder="1" applyAlignment="1">
      <alignment horizontal="right" vertical="center" wrapText="1"/>
    </xf>
    <xf numFmtId="167" fontId="24" fillId="0" borderId="38" xfId="12" quotePrefix="1" applyNumberFormat="1" applyFont="1" applyFill="1" applyBorder="1" applyAlignment="1">
      <alignment horizontal="right" vertical="center"/>
    </xf>
    <xf numFmtId="167" fontId="24" fillId="0" borderId="23" xfId="12" quotePrefix="1" applyNumberFormat="1" applyFont="1" applyFill="1" applyBorder="1" applyAlignment="1">
      <alignment horizontal="right" vertical="center"/>
    </xf>
    <xf numFmtId="167" fontId="24" fillId="0" borderId="39" xfId="12" applyNumberFormat="1" applyFont="1" applyFill="1" applyBorder="1" applyAlignment="1">
      <alignment horizontal="right" vertical="center" wrapText="1"/>
    </xf>
    <xf numFmtId="167" fontId="24" fillId="0" borderId="24" xfId="12" applyNumberFormat="1" applyFont="1" applyFill="1" applyBorder="1" applyAlignment="1">
      <alignment horizontal="right" vertical="center" wrapText="1"/>
    </xf>
    <xf numFmtId="0" fontId="24" fillId="0" borderId="39" xfId="12" applyFont="1" applyFill="1" applyBorder="1" applyAlignment="1">
      <alignment horizontal="right" vertical="center" wrapText="1"/>
    </xf>
    <xf numFmtId="167" fontId="24" fillId="0" borderId="38" xfId="12" applyNumberFormat="1" applyFont="1" applyFill="1" applyBorder="1" applyAlignment="1">
      <alignment horizontal="right" vertical="center" wrapText="1"/>
    </xf>
    <xf numFmtId="167" fontId="24" fillId="0" borderId="23" xfId="12" applyNumberFormat="1" applyFont="1" applyFill="1" applyBorder="1" applyAlignment="1">
      <alignment horizontal="right" vertical="center" wrapText="1"/>
    </xf>
    <xf numFmtId="0" fontId="24" fillId="0" borderId="38" xfId="12" applyFont="1" applyFill="1" applyBorder="1" applyAlignment="1">
      <alignment horizontal="right" vertical="center" wrapText="1"/>
    </xf>
    <xf numFmtId="0" fontId="24" fillId="0" borderId="23" xfId="12" applyFont="1" applyFill="1" applyBorder="1" applyAlignment="1">
      <alignment horizontal="right" vertical="center" wrapText="1"/>
    </xf>
    <xf numFmtId="0" fontId="24" fillId="0" borderId="15" xfId="12" applyFont="1" applyFill="1" applyBorder="1" applyAlignment="1">
      <alignment horizontal="right" vertical="center" wrapText="1"/>
    </xf>
    <xf numFmtId="0" fontId="24" fillId="0" borderId="92" xfId="12" applyFont="1" applyFill="1" applyBorder="1" applyAlignment="1">
      <alignment horizontal="right" vertical="center" wrapText="1"/>
    </xf>
    <xf numFmtId="0" fontId="24" fillId="0" borderId="22" xfId="12" applyFont="1" applyFill="1" applyBorder="1" applyAlignment="1">
      <alignment horizontal="right" vertical="center" wrapText="1"/>
    </xf>
    <xf numFmtId="0" fontId="24" fillId="0" borderId="87" xfId="12" applyFont="1" applyFill="1" applyBorder="1" applyAlignment="1">
      <alignment horizontal="right" vertical="center" wrapText="1"/>
    </xf>
    <xf numFmtId="167" fontId="24" fillId="7" borderId="38" xfId="12" applyNumberFormat="1" applyFont="1" applyFill="1" applyBorder="1" applyAlignment="1">
      <alignment horizontal="right" vertical="center" wrapText="1"/>
    </xf>
    <xf numFmtId="167" fontId="24" fillId="7" borderId="23" xfId="12" applyNumberFormat="1" applyFont="1" applyFill="1" applyBorder="1" applyAlignment="1">
      <alignment horizontal="right" vertical="center" wrapText="1"/>
    </xf>
    <xf numFmtId="167" fontId="44" fillId="0" borderId="38" xfId="12" applyNumberFormat="1" applyFont="1" applyFill="1" applyBorder="1" applyAlignment="1">
      <alignment horizontal="center" vertical="center"/>
    </xf>
    <xf numFmtId="167" fontId="44" fillId="0" borderId="41" xfId="12" applyNumberFormat="1" applyFont="1" applyFill="1" applyBorder="1" applyAlignment="1">
      <alignment horizontal="center" vertical="center"/>
    </xf>
    <xf numFmtId="0" fontId="24" fillId="0" borderId="83" xfId="12" applyFont="1" applyFill="1" applyBorder="1" applyAlignment="1">
      <alignment horizontal="right" vertical="center" wrapText="1"/>
    </xf>
    <xf numFmtId="167" fontId="24" fillId="0" borderId="37" xfId="12" quotePrefix="1" applyNumberFormat="1" applyFont="1" applyFill="1" applyBorder="1" applyAlignment="1">
      <alignment horizontal="right" vertical="center"/>
    </xf>
    <xf numFmtId="167" fontId="24" fillId="0" borderId="22" xfId="12" quotePrefix="1" applyNumberFormat="1" applyFont="1" applyFill="1" applyBorder="1" applyAlignment="1">
      <alignment horizontal="right" vertical="center"/>
    </xf>
    <xf numFmtId="167" fontId="24" fillId="0" borderId="37" xfId="12" applyNumberFormat="1" applyFont="1" applyFill="1" applyBorder="1" applyAlignment="1">
      <alignment horizontal="right" vertical="center" wrapText="1"/>
    </xf>
    <xf numFmtId="0" fontId="24" fillId="0" borderId="37" xfId="12" applyFont="1" applyFill="1" applyBorder="1" applyAlignment="1">
      <alignment horizontal="right" vertical="center" wrapText="1"/>
    </xf>
    <xf numFmtId="167" fontId="24" fillId="0" borderId="79" xfId="12" applyNumberFormat="1" applyFont="1" applyBorder="1" applyAlignment="1">
      <alignment horizontal="right" vertical="center"/>
    </xf>
    <xf numFmtId="167" fontId="24" fillId="0" borderId="53" xfId="12" applyNumberFormat="1" applyFont="1" applyBorder="1" applyAlignment="1">
      <alignment horizontal="right" vertical="center"/>
    </xf>
    <xf numFmtId="167" fontId="24" fillId="0" borderId="38" xfId="12" applyNumberFormat="1" applyFont="1" applyBorder="1" applyAlignment="1">
      <alignment horizontal="right" vertical="center"/>
    </xf>
    <xf numFmtId="167" fontId="24" fillId="0" borderId="23" xfId="12" applyNumberFormat="1" applyFont="1" applyBorder="1" applyAlignment="1">
      <alignment horizontal="right" vertical="center"/>
    </xf>
    <xf numFmtId="167" fontId="26" fillId="0" borderId="38" xfId="12" applyNumberFormat="1" applyFont="1" applyBorder="1" applyAlignment="1">
      <alignment horizontal="right" vertical="center"/>
    </xf>
    <xf numFmtId="167" fontId="26" fillId="0" borderId="23" xfId="12" applyNumberFormat="1" applyFont="1" applyBorder="1" applyAlignment="1">
      <alignment horizontal="right" vertical="center"/>
    </xf>
    <xf numFmtId="167" fontId="26" fillId="7" borderId="38" xfId="12" applyNumberFormat="1" applyFont="1" applyFill="1" applyBorder="1" applyAlignment="1">
      <alignment horizontal="right" vertical="center"/>
    </xf>
    <xf numFmtId="167" fontId="26" fillId="7" borderId="23" xfId="12" applyNumberFormat="1" applyFont="1" applyFill="1" applyBorder="1" applyAlignment="1">
      <alignment horizontal="right" vertical="center"/>
    </xf>
    <xf numFmtId="167" fontId="24" fillId="0" borderId="37" xfId="12" applyNumberFormat="1" applyFont="1" applyBorder="1" applyAlignment="1">
      <alignment horizontal="right" vertical="center"/>
    </xf>
    <xf numFmtId="167" fontId="24" fillId="0" borderId="40" xfId="12" applyNumberFormat="1" applyFont="1" applyBorder="1" applyAlignment="1">
      <alignment horizontal="right" vertical="center"/>
    </xf>
    <xf numFmtId="167" fontId="26" fillId="7" borderId="37" xfId="12" applyNumberFormat="1" applyFont="1" applyFill="1" applyBorder="1" applyAlignment="1">
      <alignment horizontal="right" vertical="center"/>
    </xf>
    <xf numFmtId="167" fontId="26" fillId="7" borderId="22" xfId="12" applyNumberFormat="1" applyFont="1" applyFill="1" applyBorder="1" applyAlignment="1">
      <alignment horizontal="right" vertical="center"/>
    </xf>
    <xf numFmtId="167" fontId="26" fillId="0" borderId="40" xfId="12" applyNumberFormat="1" applyFont="1" applyBorder="1" applyAlignment="1">
      <alignment horizontal="right" vertical="center"/>
    </xf>
    <xf numFmtId="0" fontId="18" fillId="0" borderId="11" xfId="12" applyFont="1" applyBorder="1" applyAlignment="1">
      <alignment horizontal="center" wrapText="1"/>
    </xf>
    <xf numFmtId="0" fontId="18" fillId="0" borderId="30" xfId="12" applyFont="1" applyBorder="1" applyAlignment="1">
      <alignment horizontal="center" wrapText="1"/>
    </xf>
    <xf numFmtId="0" fontId="18" fillId="0" borderId="12" xfId="12" applyFont="1" applyBorder="1" applyAlignment="1">
      <alignment horizontal="center" wrapText="1"/>
    </xf>
    <xf numFmtId="0" fontId="18" fillId="0" borderId="29" xfId="12" applyFont="1" applyBorder="1" applyAlignment="1">
      <alignment horizontal="center" wrapText="1"/>
    </xf>
    <xf numFmtId="167" fontId="18" fillId="0" borderId="11" xfId="12" applyNumberFormat="1" applyFont="1" applyFill="1" applyBorder="1" applyAlignment="1">
      <alignment horizontal="center" wrapText="1"/>
    </xf>
    <xf numFmtId="167" fontId="44" fillId="0" borderId="30" xfId="12" applyNumberFormat="1" applyFont="1" applyFill="1" applyBorder="1" applyAlignment="1">
      <alignment horizontal="center"/>
    </xf>
    <xf numFmtId="167" fontId="44" fillId="0" borderId="12" xfId="12" applyNumberFormat="1" applyFont="1" applyFill="1" applyBorder="1" applyAlignment="1">
      <alignment horizontal="center"/>
    </xf>
    <xf numFmtId="167" fontId="44" fillId="0" borderId="29" xfId="12" applyNumberFormat="1" applyFont="1" applyFill="1" applyBorder="1" applyAlignment="1">
      <alignment horizontal="center"/>
    </xf>
    <xf numFmtId="0" fontId="18" fillId="0" borderId="9" xfId="12" applyFont="1" applyBorder="1" applyAlignment="1">
      <alignment horizontal="center" wrapText="1"/>
    </xf>
    <xf numFmtId="0" fontId="18" fillId="0" borderId="10" xfId="12" applyFont="1" applyBorder="1" applyAlignment="1">
      <alignment horizontal="center" wrapText="1"/>
    </xf>
    <xf numFmtId="0" fontId="24" fillId="0" borderId="1" xfId="12" applyFont="1" applyFill="1" applyBorder="1" applyAlignment="1">
      <alignment horizontal="center" vertical="center" wrapText="1"/>
    </xf>
    <xf numFmtId="0" fontId="24" fillId="0" borderId="2" xfId="12" applyFont="1" applyFill="1" applyBorder="1" applyAlignment="1">
      <alignment horizontal="center" vertical="center" wrapText="1"/>
    </xf>
    <xf numFmtId="0" fontId="18" fillId="0" borderId="11" xfId="12" applyFont="1" applyFill="1" applyBorder="1" applyAlignment="1">
      <alignment horizontal="center" wrapText="1"/>
    </xf>
    <xf numFmtId="0" fontId="18" fillId="0" borderId="30" xfId="12" applyFont="1" applyFill="1" applyBorder="1" applyAlignment="1">
      <alignment horizontal="center" wrapText="1"/>
    </xf>
    <xf numFmtId="0" fontId="18" fillId="0" borderId="12" xfId="12" applyFont="1" applyFill="1" applyBorder="1" applyAlignment="1">
      <alignment horizontal="center" wrapText="1"/>
    </xf>
    <xf numFmtId="0" fontId="18" fillId="0" borderId="29" xfId="12" applyFont="1" applyFill="1" applyBorder="1" applyAlignment="1">
      <alignment horizontal="center" wrapText="1"/>
    </xf>
    <xf numFmtId="0" fontId="24" fillId="0" borderId="11" xfId="12" applyFont="1" applyBorder="1" applyAlignment="1">
      <alignment horizontal="center" vertical="center"/>
    </xf>
    <xf numFmtId="0" fontId="24" fillId="0" borderId="30" xfId="12" applyFont="1" applyBorder="1" applyAlignment="1">
      <alignment horizontal="center" vertical="center"/>
    </xf>
    <xf numFmtId="0" fontId="24" fillId="0" borderId="11" xfId="12" applyFont="1" applyFill="1" applyBorder="1" applyAlignment="1">
      <alignment horizontal="center" vertical="center" wrapText="1"/>
    </xf>
    <xf numFmtId="0" fontId="24" fillId="0" borderId="30" xfId="12" applyFont="1" applyFill="1" applyBorder="1" applyAlignment="1">
      <alignment horizontal="center" vertical="center" wrapText="1"/>
    </xf>
    <xf numFmtId="0" fontId="24" fillId="0" borderId="7" xfId="12" applyFont="1" applyFill="1" applyBorder="1" applyAlignment="1">
      <alignment horizontal="center" vertical="center" wrapText="1"/>
    </xf>
    <xf numFmtId="0" fontId="24" fillId="0" borderId="6" xfId="12" applyFont="1" applyFill="1" applyBorder="1" applyAlignment="1">
      <alignment horizontal="center" vertical="center" wrapText="1"/>
    </xf>
    <xf numFmtId="0" fontId="24" fillId="0" borderId="4" xfId="12" applyFont="1" applyFill="1" applyBorder="1" applyAlignment="1">
      <alignment horizontal="center" vertical="center" wrapText="1"/>
    </xf>
    <xf numFmtId="165" fontId="34" fillId="4" borderId="7" xfId="4" applyNumberFormat="1" applyFont="1" applyFill="1" applyBorder="1" applyAlignment="1">
      <alignment horizontal="center" vertical="center"/>
    </xf>
    <xf numFmtId="165" fontId="34" fillId="4" borderId="6" xfId="4" applyNumberFormat="1" applyFont="1" applyFill="1" applyBorder="1" applyAlignment="1">
      <alignment horizontal="center" vertical="center"/>
    </xf>
    <xf numFmtId="165" fontId="34" fillId="4" borderId="4" xfId="4" applyNumberFormat="1" applyFont="1" applyFill="1" applyBorder="1" applyAlignment="1">
      <alignment horizontal="center" vertical="center"/>
    </xf>
    <xf numFmtId="165" fontId="34" fillId="4" borderId="12" xfId="4" applyNumberFormat="1" applyFont="1" applyFill="1" applyBorder="1" applyAlignment="1">
      <alignment horizontal="center" vertical="center"/>
    </xf>
    <xf numFmtId="165" fontId="34" fillId="4" borderId="10" xfId="4" applyNumberFormat="1" applyFont="1" applyFill="1" applyBorder="1" applyAlignment="1">
      <alignment horizontal="center" vertical="center"/>
    </xf>
    <xf numFmtId="165" fontId="34" fillId="4" borderId="29" xfId="4" applyNumberFormat="1" applyFont="1" applyFill="1" applyBorder="1" applyAlignment="1">
      <alignment horizontal="center" vertical="center"/>
    </xf>
    <xf numFmtId="167" fontId="26" fillId="0" borderId="9" xfId="12" applyNumberFormat="1" applyFont="1" applyBorder="1" applyAlignment="1">
      <alignment horizontal="right" vertical="center"/>
    </xf>
    <xf numFmtId="167" fontId="26" fillId="0" borderId="30" xfId="12" applyNumberFormat="1" applyFont="1" applyBorder="1" applyAlignment="1">
      <alignment horizontal="right" vertical="center"/>
    </xf>
    <xf numFmtId="167" fontId="24" fillId="0" borderId="50" xfId="12" applyNumberFormat="1" applyFont="1" applyBorder="1" applyAlignment="1">
      <alignment horizontal="right" vertical="center"/>
    </xf>
    <xf numFmtId="167" fontId="24" fillId="0" borderId="49" xfId="12" applyNumberFormat="1" applyFont="1" applyBorder="1" applyAlignment="1">
      <alignment horizontal="right" vertical="center"/>
    </xf>
    <xf numFmtId="167" fontId="24" fillId="0" borderId="41" xfId="12" applyNumberFormat="1" applyFont="1" applyBorder="1" applyAlignment="1">
      <alignment horizontal="right" vertical="center"/>
    </xf>
    <xf numFmtId="167" fontId="26" fillId="0" borderId="54" xfId="12" applyNumberFormat="1" applyFont="1" applyBorder="1" applyAlignment="1">
      <alignment horizontal="right" vertical="center"/>
    </xf>
    <xf numFmtId="167" fontId="26" fillId="0" borderId="41" xfId="12" applyNumberFormat="1" applyFont="1" applyBorder="1" applyAlignment="1">
      <alignment horizontal="right" vertical="center"/>
    </xf>
    <xf numFmtId="167" fontId="24" fillId="0" borderId="52" xfId="12" applyNumberFormat="1" applyFont="1" applyBorder="1" applyAlignment="1">
      <alignment horizontal="right" vertical="center"/>
    </xf>
    <xf numFmtId="167" fontId="24" fillId="0" borderId="46" xfId="12" applyNumberFormat="1" applyFont="1" applyBorder="1" applyAlignment="1">
      <alignment horizontal="right" vertical="center"/>
    </xf>
    <xf numFmtId="167" fontId="26" fillId="0" borderId="52" xfId="12" applyNumberFormat="1" applyFont="1" applyBorder="1" applyAlignment="1">
      <alignment horizontal="right" vertical="center"/>
    </xf>
    <xf numFmtId="167" fontId="26" fillId="0" borderId="46" xfId="12" applyNumberFormat="1" applyFont="1" applyBorder="1" applyAlignment="1">
      <alignment horizontal="right" vertical="center"/>
    </xf>
    <xf numFmtId="167" fontId="24" fillId="0" borderId="79" xfId="12" quotePrefix="1" applyNumberFormat="1" applyFont="1" applyFill="1" applyBorder="1" applyAlignment="1">
      <alignment horizontal="right" vertical="center"/>
    </xf>
    <xf numFmtId="167" fontId="24" fillId="0" borderId="53" xfId="12" quotePrefix="1" applyNumberFormat="1" applyFont="1" applyFill="1" applyBorder="1" applyAlignment="1">
      <alignment horizontal="right" vertical="center"/>
    </xf>
    <xf numFmtId="167" fontId="24" fillId="0" borderId="51" xfId="12" applyNumberFormat="1" applyFont="1" applyBorder="1" applyAlignment="1">
      <alignment horizontal="right" vertical="center"/>
    </xf>
    <xf numFmtId="167" fontId="24" fillId="0" borderId="20" xfId="12" applyNumberFormat="1" applyFont="1" applyBorder="1" applyAlignment="1">
      <alignment horizontal="right" vertical="center"/>
    </xf>
    <xf numFmtId="167" fontId="24" fillId="0" borderId="77" xfId="12" applyNumberFormat="1" applyFont="1" applyBorder="1" applyAlignment="1">
      <alignment horizontal="right" vertical="center"/>
    </xf>
    <xf numFmtId="167" fontId="24" fillId="0" borderId="78" xfId="12" applyNumberFormat="1" applyFont="1" applyBorder="1" applyAlignment="1">
      <alignment horizontal="right" vertical="center"/>
    </xf>
    <xf numFmtId="167" fontId="24" fillId="0" borderId="30" xfId="12" applyNumberFormat="1" applyFont="1" applyBorder="1" applyAlignment="1">
      <alignment horizontal="right" vertical="center"/>
    </xf>
    <xf numFmtId="167" fontId="24" fillId="7" borderId="38" xfId="12" quotePrefix="1" applyNumberFormat="1" applyFont="1" applyFill="1" applyBorder="1" applyAlignment="1">
      <alignment horizontal="right" vertical="center"/>
    </xf>
    <xf numFmtId="167" fontId="24" fillId="7" borderId="23" xfId="12" quotePrefix="1" applyNumberFormat="1" applyFont="1" applyFill="1" applyBorder="1" applyAlignment="1">
      <alignment horizontal="right" vertical="center"/>
    </xf>
    <xf numFmtId="167" fontId="26" fillId="7" borderId="52" xfId="12" applyNumberFormat="1" applyFont="1" applyFill="1" applyBorder="1" applyAlignment="1">
      <alignment horizontal="right" vertical="center"/>
    </xf>
    <xf numFmtId="167" fontId="26" fillId="7" borderId="46" xfId="12" applyNumberFormat="1" applyFont="1" applyFill="1" applyBorder="1" applyAlignment="1">
      <alignment horizontal="right" vertical="center"/>
    </xf>
    <xf numFmtId="167" fontId="26" fillId="7" borderId="41" xfId="12" applyNumberFormat="1" applyFont="1" applyFill="1" applyBorder="1" applyAlignment="1">
      <alignment horizontal="right" vertical="center"/>
    </xf>
    <xf numFmtId="167" fontId="26" fillId="0" borderId="81" xfId="12" applyNumberFormat="1" applyFont="1" applyBorder="1" applyAlignment="1">
      <alignment horizontal="right" vertical="center"/>
    </xf>
    <xf numFmtId="167" fontId="26" fillId="0" borderId="51" xfId="12" applyNumberFormat="1" applyFont="1" applyBorder="1" applyAlignment="1">
      <alignment horizontal="right" vertical="center"/>
    </xf>
    <xf numFmtId="167" fontId="26" fillId="0" borderId="20" xfId="12" applyNumberFormat="1" applyFont="1" applyBorder="1" applyAlignment="1">
      <alignment horizontal="right" vertical="center"/>
    </xf>
    <xf numFmtId="167" fontId="24" fillId="0" borderId="39" xfId="12" applyNumberFormat="1" applyFont="1" applyBorder="1" applyAlignment="1">
      <alignment horizontal="right" vertical="center"/>
    </xf>
    <xf numFmtId="167" fontId="24" fillId="0" borderId="24" xfId="12" applyNumberFormat="1" applyFont="1" applyBorder="1" applyAlignment="1">
      <alignment horizontal="right" vertical="center"/>
    </xf>
    <xf numFmtId="167" fontId="26" fillId="7" borderId="40" xfId="12" applyNumberFormat="1" applyFont="1" applyFill="1" applyBorder="1" applyAlignment="1">
      <alignment horizontal="right" vertical="center"/>
    </xf>
    <xf numFmtId="167" fontId="24" fillId="0" borderId="37" xfId="12" applyNumberFormat="1" applyFont="1" applyFill="1" applyBorder="1" applyAlignment="1">
      <alignment horizontal="right" vertical="center"/>
    </xf>
    <xf numFmtId="0" fontId="18" fillId="0" borderId="9" xfId="12" applyFont="1" applyFill="1" applyBorder="1" applyAlignment="1">
      <alignment horizontal="center" wrapText="1"/>
    </xf>
    <xf numFmtId="0" fontId="18" fillId="0" borderId="29" xfId="12" applyFont="1" applyBorder="1" applyAlignment="1">
      <alignment horizontal="center"/>
    </xf>
    <xf numFmtId="0" fontId="24" fillId="0" borderId="30" xfId="12" applyFont="1" applyFill="1" applyBorder="1" applyAlignment="1">
      <alignment horizontal="center" wrapText="1"/>
    </xf>
    <xf numFmtId="0" fontId="24" fillId="0" borderId="12" xfId="12" applyFont="1" applyFill="1" applyBorder="1" applyAlignment="1">
      <alignment horizontal="center" wrapText="1"/>
    </xf>
    <xf numFmtId="0" fontId="24" fillId="0" borderId="29" xfId="12" applyFont="1" applyFill="1" applyBorder="1" applyAlignment="1">
      <alignment horizontal="center" wrapText="1"/>
    </xf>
    <xf numFmtId="0" fontId="24" fillId="0" borderId="91" xfId="12" applyFont="1" applyBorder="1" applyAlignment="1">
      <alignment horizontal="left"/>
    </xf>
    <xf numFmtId="0" fontId="24" fillId="0" borderId="59" xfId="12" applyFont="1" applyBorder="1" applyAlignment="1">
      <alignment horizontal="left"/>
    </xf>
    <xf numFmtId="0" fontId="18" fillId="0" borderId="12" xfId="12" applyFont="1" applyBorder="1" applyAlignment="1">
      <alignment horizontal="left"/>
    </xf>
    <xf numFmtId="0" fontId="18" fillId="0" borderId="29" xfId="12" applyFont="1" applyBorder="1" applyAlignment="1">
      <alignment horizontal="left"/>
    </xf>
    <xf numFmtId="0" fontId="24" fillId="0" borderId="74" xfId="12" applyFont="1" applyBorder="1" applyAlignment="1">
      <alignment horizontal="left"/>
    </xf>
    <xf numFmtId="0" fontId="24" fillId="0" borderId="73" xfId="12" applyFont="1" applyBorder="1" applyAlignment="1">
      <alignment horizontal="left"/>
    </xf>
    <xf numFmtId="0" fontId="24" fillId="0" borderId="90" xfId="12" applyFont="1" applyBorder="1" applyAlignment="1">
      <alignment horizontal="left"/>
    </xf>
    <xf numFmtId="0" fontId="24" fillId="0" borderId="58" xfId="12" applyFont="1" applyBorder="1" applyAlignment="1">
      <alignment horizontal="left"/>
    </xf>
    <xf numFmtId="0" fontId="26" fillId="0" borderId="0" xfId="12" applyFont="1" applyAlignment="1">
      <alignment horizontal="justify" vertical="center"/>
    </xf>
    <xf numFmtId="0" fontId="24" fillId="0" borderId="21" xfId="12" applyFont="1" applyBorder="1" applyAlignment="1">
      <alignment horizontal="left"/>
    </xf>
    <xf numFmtId="0" fontId="24" fillId="0" borderId="8" xfId="12" applyFont="1" applyBorder="1" applyAlignment="1">
      <alignment horizontal="left"/>
    </xf>
    <xf numFmtId="0" fontId="18" fillId="0" borderId="11" xfId="12" applyFont="1" applyBorder="1" applyAlignment="1">
      <alignment horizontal="center" vertical="center"/>
    </xf>
    <xf numFmtId="0" fontId="18" fillId="0" borderId="30" xfId="12" applyFont="1" applyBorder="1" applyAlignment="1">
      <alignment horizontal="center" vertical="center"/>
    </xf>
    <xf numFmtId="0" fontId="18" fillId="0" borderId="21" xfId="12" applyFont="1" applyBorder="1" applyAlignment="1">
      <alignment horizontal="center" vertical="center"/>
    </xf>
    <xf numFmtId="0" fontId="18" fillId="0" borderId="8" xfId="12" applyFont="1" applyBorder="1" applyAlignment="1">
      <alignment horizontal="center" vertical="center"/>
    </xf>
    <xf numFmtId="0" fontId="18" fillId="0" borderId="12" xfId="12" applyFont="1" applyBorder="1" applyAlignment="1">
      <alignment horizontal="center" vertical="center"/>
    </xf>
    <xf numFmtId="0" fontId="18" fillId="0" borderId="29" xfId="12" applyFont="1" applyBorder="1" applyAlignment="1">
      <alignment horizontal="center" vertical="center"/>
    </xf>
    <xf numFmtId="0" fontId="51" fillId="3" borderId="11" xfId="12" applyFont="1" applyFill="1" applyBorder="1" applyAlignment="1">
      <alignment horizontal="center" vertical="center" wrapText="1"/>
    </xf>
    <xf numFmtId="0" fontId="51" fillId="3" borderId="30" xfId="12" applyFont="1" applyFill="1" applyBorder="1" applyAlignment="1">
      <alignment horizontal="center" vertical="center" wrapText="1"/>
    </xf>
    <xf numFmtId="0" fontId="51" fillId="3" borderId="12" xfId="12" applyFont="1" applyFill="1" applyBorder="1" applyAlignment="1">
      <alignment horizontal="center" vertical="center" wrapText="1"/>
    </xf>
    <xf numFmtId="0" fontId="51" fillId="3" borderId="29" xfId="12" applyFont="1" applyFill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167" fontId="44" fillId="0" borderId="51" xfId="0" applyNumberFormat="1" applyFont="1" applyBorder="1" applyAlignment="1">
      <alignment horizontal="right" vertical="center"/>
    </xf>
    <xf numFmtId="167" fontId="44" fillId="0" borderId="20" xfId="0" applyNumberFormat="1" applyFont="1" applyBorder="1" applyAlignment="1">
      <alignment horizontal="right" vertical="center"/>
    </xf>
    <xf numFmtId="167" fontId="24" fillId="0" borderId="50" xfId="0" applyNumberFormat="1" applyFont="1" applyBorder="1" applyAlignment="1">
      <alignment horizontal="right" vertical="center"/>
    </xf>
    <xf numFmtId="167" fontId="24" fillId="0" borderId="85" xfId="0" applyNumberFormat="1" applyFont="1" applyBorder="1" applyAlignment="1">
      <alignment horizontal="right" vertical="center"/>
    </xf>
    <xf numFmtId="0" fontId="23" fillId="2" borderId="7" xfId="0" applyFont="1" applyFill="1" applyBorder="1" applyAlignment="1">
      <alignment horizontal="left" vertical="center" wrapText="1"/>
    </xf>
    <xf numFmtId="0" fontId="23" fillId="2" borderId="6" xfId="0" applyFont="1" applyFill="1" applyBorder="1" applyAlignment="1">
      <alignment horizontal="left" vertical="center" wrapText="1"/>
    </xf>
    <xf numFmtId="0" fontId="23" fillId="2" borderId="25" xfId="0" applyFont="1" applyFill="1" applyBorder="1" applyAlignment="1">
      <alignment horizontal="left" vertical="center" wrapText="1"/>
    </xf>
    <xf numFmtId="167" fontId="24" fillId="0" borderId="38" xfId="0" applyNumberFormat="1" applyFont="1" applyBorder="1" applyAlignment="1">
      <alignment vertical="center"/>
    </xf>
    <xf numFmtId="167" fontId="24" fillId="0" borderId="23" xfId="0" applyNumberFormat="1" applyFont="1" applyBorder="1" applyAlignment="1">
      <alignment vertical="center"/>
    </xf>
    <xf numFmtId="0" fontId="24" fillId="0" borderId="38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167" fontId="24" fillId="0" borderId="38" xfId="0" applyNumberFormat="1" applyFont="1" applyBorder="1" applyAlignment="1">
      <alignment horizontal="right" vertical="center"/>
    </xf>
    <xf numFmtId="167" fontId="24" fillId="0" borderId="23" xfId="0" applyNumberFormat="1" applyFont="1" applyBorder="1" applyAlignment="1">
      <alignment horizontal="right" vertical="center"/>
    </xf>
    <xf numFmtId="167" fontId="24" fillId="0" borderId="39" xfId="0" applyNumberFormat="1" applyFont="1" applyBorder="1" applyAlignment="1">
      <alignment horizontal="right" vertical="center"/>
    </xf>
    <xf numFmtId="167" fontId="24" fillId="0" borderId="24" xfId="0" applyNumberFormat="1" applyFont="1" applyBorder="1" applyAlignment="1">
      <alignment horizontal="right" vertical="center"/>
    </xf>
    <xf numFmtId="167" fontId="24" fillId="0" borderId="9" xfId="0" applyNumberFormat="1" applyFont="1" applyFill="1" applyBorder="1" applyAlignment="1">
      <alignment horizontal="right" vertical="center" wrapText="1"/>
    </xf>
    <xf numFmtId="167" fontId="24" fillId="0" borderId="54" xfId="0" applyNumberFormat="1" applyFont="1" applyFill="1" applyBorder="1" applyAlignment="1">
      <alignment horizontal="right" vertical="center" wrapText="1"/>
    </xf>
    <xf numFmtId="167" fontId="24" fillId="0" borderId="10" xfId="0" applyNumberFormat="1" applyFont="1" applyFill="1" applyBorder="1" applyAlignment="1">
      <alignment horizontal="right" vertical="center" wrapText="1"/>
    </xf>
    <xf numFmtId="167" fontId="24" fillId="0" borderId="53" xfId="0" applyNumberFormat="1" applyFont="1" applyFill="1" applyBorder="1" applyAlignment="1">
      <alignment horizontal="right" vertical="center" wrapText="1"/>
    </xf>
    <xf numFmtId="0" fontId="23" fillId="0" borderId="9" xfId="0" applyFont="1" applyFill="1" applyBorder="1" applyAlignment="1">
      <alignment horizontal="right" vertical="center" wrapText="1"/>
    </xf>
    <xf numFmtId="0" fontId="23" fillId="0" borderId="54" xfId="0" applyFont="1" applyFill="1" applyBorder="1" applyAlignment="1">
      <alignment horizontal="right" vertical="center" wrapText="1"/>
    </xf>
    <xf numFmtId="0" fontId="23" fillId="0" borderId="10" xfId="0" applyFont="1" applyFill="1" applyBorder="1" applyAlignment="1">
      <alignment horizontal="right" vertical="center" wrapText="1"/>
    </xf>
    <xf numFmtId="0" fontId="23" fillId="0" borderId="53" xfId="0" applyFont="1" applyFill="1" applyBorder="1" applyAlignment="1">
      <alignment horizontal="right" vertical="center" wrapText="1"/>
    </xf>
    <xf numFmtId="0" fontId="23" fillId="0" borderId="9" xfId="0" applyFont="1" applyFill="1" applyBorder="1" applyAlignment="1">
      <alignment horizontal="center" vertical="center" wrapText="1"/>
    </xf>
    <xf numFmtId="0" fontId="23" fillId="0" borderId="54" xfId="0" applyFont="1" applyFill="1" applyBorder="1" applyAlignment="1">
      <alignment horizontal="center" vertical="center" wrapText="1"/>
    </xf>
    <xf numFmtId="0" fontId="23" fillId="0" borderId="10" xfId="0" applyFont="1" applyFill="1" applyBorder="1" applyAlignment="1">
      <alignment horizontal="center" vertical="center" wrapText="1"/>
    </xf>
    <xf numFmtId="0" fontId="23" fillId="0" borderId="53" xfId="0" applyFont="1" applyFill="1" applyBorder="1" applyAlignment="1">
      <alignment horizontal="center" vertical="center" wrapText="1"/>
    </xf>
    <xf numFmtId="167" fontId="24" fillId="0" borderId="9" xfId="0" applyNumberFormat="1" applyFont="1" applyBorder="1" applyAlignment="1">
      <alignment horizontal="right" vertical="center"/>
    </xf>
    <xf numFmtId="167" fontId="24" fillId="0" borderId="54" xfId="0" applyNumberFormat="1" applyFont="1" applyBorder="1" applyAlignment="1">
      <alignment horizontal="right" vertical="center"/>
    </xf>
    <xf numFmtId="167" fontId="24" fillId="0" borderId="10" xfId="0" applyNumberFormat="1" applyFont="1" applyBorder="1" applyAlignment="1">
      <alignment horizontal="right" vertical="center"/>
    </xf>
    <xf numFmtId="167" fontId="24" fillId="0" borderId="53" xfId="0" applyNumberFormat="1" applyFont="1" applyBorder="1" applyAlignment="1">
      <alignment horizontal="right" vertical="center"/>
    </xf>
    <xf numFmtId="167" fontId="24" fillId="0" borderId="78" xfId="0" applyNumberFormat="1" applyFont="1" applyFill="1" applyBorder="1" applyAlignment="1">
      <alignment horizontal="center" vertical="center"/>
    </xf>
    <xf numFmtId="167" fontId="24" fillId="0" borderId="54" xfId="0" applyNumberFormat="1" applyFont="1" applyFill="1" applyBorder="1" applyAlignment="1">
      <alignment horizontal="center" vertical="center"/>
    </xf>
    <xf numFmtId="167" fontId="24" fillId="0" borderId="79" xfId="0" applyNumberFormat="1" applyFont="1" applyFill="1" applyBorder="1" applyAlignment="1">
      <alignment horizontal="center" vertical="center"/>
    </xf>
    <xf numFmtId="167" fontId="24" fillId="0" borderId="53" xfId="0" applyNumberFormat="1" applyFont="1" applyFill="1" applyBorder="1" applyAlignment="1">
      <alignment horizontal="center" vertical="center"/>
    </xf>
    <xf numFmtId="167" fontId="24" fillId="0" borderId="78" xfId="0" applyNumberFormat="1" applyFont="1" applyFill="1" applyBorder="1" applyAlignment="1">
      <alignment horizontal="right" vertical="center"/>
    </xf>
    <xf numFmtId="167" fontId="24" fillId="0" borderId="54" xfId="0" applyNumberFormat="1" applyFont="1" applyFill="1" applyBorder="1" applyAlignment="1">
      <alignment horizontal="right" vertical="center"/>
    </xf>
    <xf numFmtId="167" fontId="24" fillId="0" borderId="79" xfId="0" applyNumberFormat="1" applyFont="1" applyFill="1" applyBorder="1" applyAlignment="1">
      <alignment horizontal="right" vertical="center"/>
    </xf>
    <xf numFmtId="167" fontId="24" fillId="0" borderId="53" xfId="0" applyNumberFormat="1" applyFont="1" applyFill="1" applyBorder="1" applyAlignment="1">
      <alignment horizontal="right" vertical="center"/>
    </xf>
    <xf numFmtId="167" fontId="24" fillId="0" borderId="51" xfId="0" applyNumberFormat="1" applyFont="1" applyBorder="1" applyAlignment="1">
      <alignment horizontal="right" vertical="center"/>
    </xf>
    <xf numFmtId="167" fontId="24" fillId="0" borderId="20" xfId="0" applyNumberFormat="1" applyFont="1" applyBorder="1" applyAlignment="1">
      <alignment horizontal="right" vertical="center"/>
    </xf>
    <xf numFmtId="167" fontId="24" fillId="0" borderId="49" xfId="0" applyNumberFormat="1" applyFont="1" applyBorder="1" applyAlignment="1">
      <alignment horizontal="right" vertical="center"/>
    </xf>
    <xf numFmtId="167" fontId="24" fillId="0" borderId="15" xfId="0" applyNumberFormat="1" applyFont="1" applyBorder="1" applyAlignment="1">
      <alignment horizontal="right" vertical="center"/>
    </xf>
    <xf numFmtId="167" fontId="44" fillId="0" borderId="38" xfId="0" applyNumberFormat="1" applyFont="1" applyBorder="1" applyAlignment="1">
      <alignment horizontal="right" vertical="center"/>
    </xf>
    <xf numFmtId="167" fontId="44" fillId="0" borderId="23" xfId="0" applyNumberFormat="1" applyFont="1" applyBorder="1" applyAlignment="1">
      <alignment horizontal="right" vertical="center"/>
    </xf>
    <xf numFmtId="167" fontId="44" fillId="0" borderId="50" xfId="0" applyNumberFormat="1" applyFont="1" applyBorder="1" applyAlignment="1">
      <alignment horizontal="right" vertical="center"/>
    </xf>
    <xf numFmtId="167" fontId="44" fillId="0" borderId="49" xfId="0" applyNumberFormat="1" applyFont="1" applyBorder="1" applyAlignment="1">
      <alignment horizontal="right" vertical="center"/>
    </xf>
    <xf numFmtId="167" fontId="24" fillId="0" borderId="79" xfId="0" applyNumberFormat="1" applyFont="1" applyBorder="1" applyAlignment="1">
      <alignment horizontal="right" vertical="center"/>
    </xf>
    <xf numFmtId="167" fontId="24" fillId="0" borderId="50" xfId="0" applyNumberFormat="1" applyFont="1" applyFill="1" applyBorder="1" applyAlignment="1">
      <alignment horizontal="right" vertical="center" wrapText="1"/>
    </xf>
    <xf numFmtId="167" fontId="24" fillId="0" borderId="49" xfId="0" applyNumberFormat="1" applyFont="1" applyFill="1" applyBorder="1" applyAlignment="1">
      <alignment horizontal="right" vertical="center" wrapText="1"/>
    </xf>
    <xf numFmtId="167" fontId="24" fillId="0" borderId="37" xfId="0" applyNumberFormat="1" applyFont="1" applyBorder="1" applyAlignment="1">
      <alignment horizontal="right" vertical="center"/>
    </xf>
    <xf numFmtId="167" fontId="24" fillId="0" borderId="22" xfId="0" applyNumberFormat="1" applyFont="1" applyBorder="1" applyAlignment="1">
      <alignment horizontal="right" vertical="center"/>
    </xf>
    <xf numFmtId="167" fontId="24" fillId="0" borderId="0" xfId="0" applyNumberFormat="1" applyFont="1" applyBorder="1" applyAlignment="1">
      <alignment horizontal="right" vertical="center"/>
    </xf>
    <xf numFmtId="167" fontId="24" fillId="0" borderId="52" xfId="0" applyNumberFormat="1" applyFont="1" applyBorder="1" applyAlignment="1">
      <alignment horizontal="right" vertical="center"/>
    </xf>
    <xf numFmtId="167" fontId="24" fillId="0" borderId="46" xfId="0" applyNumberFormat="1" applyFont="1" applyBorder="1" applyAlignment="1">
      <alignment horizontal="right" vertical="center"/>
    </xf>
    <xf numFmtId="167" fontId="24" fillId="0" borderId="92" xfId="0" applyNumberFormat="1" applyFont="1" applyBorder="1" applyAlignment="1">
      <alignment horizontal="right" vertical="center"/>
    </xf>
    <xf numFmtId="0" fontId="24" fillId="0" borderId="7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18" fillId="0" borderId="9" xfId="0" applyFont="1" applyBorder="1" applyAlignment="1">
      <alignment horizontal="center" wrapText="1"/>
    </xf>
    <xf numFmtId="0" fontId="18" fillId="0" borderId="30" xfId="0" applyFont="1" applyBorder="1" applyAlignment="1">
      <alignment horizontal="center" wrapText="1"/>
    </xf>
    <xf numFmtId="0" fontId="18" fillId="0" borderId="10" xfId="0" applyFont="1" applyBorder="1" applyAlignment="1">
      <alignment horizontal="center" wrapText="1"/>
    </xf>
    <xf numFmtId="0" fontId="18" fillId="0" borderId="29" xfId="0" applyFont="1" applyBorder="1" applyAlignment="1">
      <alignment horizontal="center" wrapText="1"/>
    </xf>
    <xf numFmtId="0" fontId="18" fillId="0" borderId="11" xfId="0" applyFont="1" applyFill="1" applyBorder="1" applyAlignment="1">
      <alignment horizontal="center" wrapText="1"/>
    </xf>
    <xf numFmtId="0" fontId="18" fillId="0" borderId="30" xfId="0" applyFont="1" applyFill="1" applyBorder="1" applyAlignment="1">
      <alignment horizontal="center" wrapText="1"/>
    </xf>
    <xf numFmtId="0" fontId="18" fillId="0" borderId="12" xfId="0" applyFont="1" applyFill="1" applyBorder="1" applyAlignment="1">
      <alignment horizontal="center" wrapText="1"/>
    </xf>
    <xf numFmtId="0" fontId="18" fillId="0" borderId="29" xfId="0" applyFont="1" applyFill="1" applyBorder="1" applyAlignment="1">
      <alignment horizontal="center" wrapText="1"/>
    </xf>
    <xf numFmtId="0" fontId="24" fillId="0" borderId="11" xfId="0" applyFont="1" applyBorder="1" applyAlignment="1">
      <alignment horizontal="center" vertical="center"/>
    </xf>
    <xf numFmtId="0" fontId="24" fillId="0" borderId="30" xfId="0" applyFont="1" applyBorder="1" applyAlignment="1">
      <alignment horizontal="center" vertical="center"/>
    </xf>
    <xf numFmtId="0" fontId="23" fillId="2" borderId="4" xfId="0" applyFont="1" applyFill="1" applyBorder="1" applyAlignment="1">
      <alignment horizontal="left" vertical="center" wrapText="1"/>
    </xf>
    <xf numFmtId="167" fontId="24" fillId="0" borderId="37" xfId="0" applyNumberFormat="1" applyFont="1" applyFill="1" applyBorder="1" applyAlignment="1">
      <alignment horizontal="right" vertical="center" wrapText="1"/>
    </xf>
    <xf numFmtId="167" fontId="24" fillId="0" borderId="22" xfId="0" applyNumberFormat="1" applyFont="1" applyFill="1" applyBorder="1" applyAlignment="1">
      <alignment horizontal="right" vertical="center" wrapText="1"/>
    </xf>
    <xf numFmtId="0" fontId="18" fillId="0" borderId="11" xfId="0" applyFont="1" applyBorder="1" applyAlignment="1">
      <alignment horizontal="center" wrapText="1"/>
    </xf>
    <xf numFmtId="0" fontId="18" fillId="0" borderId="12" xfId="0" applyFont="1" applyBorder="1" applyAlignment="1">
      <alignment horizont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167" fontId="24" fillId="0" borderId="52" xfId="0" applyNumberFormat="1" applyFont="1" applyFill="1" applyBorder="1" applyAlignment="1">
      <alignment horizontal="right" vertical="center" wrapText="1"/>
    </xf>
    <xf numFmtId="167" fontId="24" fillId="0" borderId="46" xfId="0" applyNumberFormat="1" applyFont="1" applyFill="1" applyBorder="1" applyAlignment="1">
      <alignment horizontal="right" vertical="center" wrapText="1"/>
    </xf>
    <xf numFmtId="167" fontId="24" fillId="0" borderId="78" xfId="0" applyNumberFormat="1" applyFont="1" applyFill="1" applyBorder="1" applyAlignment="1">
      <alignment horizontal="right" vertical="center" wrapText="1"/>
    </xf>
    <xf numFmtId="167" fontId="24" fillId="0" borderId="30" xfId="0" applyNumberFormat="1" applyFont="1" applyFill="1" applyBorder="1" applyAlignment="1">
      <alignment horizontal="right" vertical="center" wrapText="1"/>
    </xf>
    <xf numFmtId="167" fontId="24" fillId="0" borderId="38" xfId="0" applyNumberFormat="1" applyFont="1" applyFill="1" applyBorder="1" applyAlignment="1">
      <alignment horizontal="center" vertical="center" wrapText="1"/>
    </xf>
    <xf numFmtId="167" fontId="24" fillId="0" borderId="23" xfId="0" applyNumberFormat="1" applyFont="1" applyFill="1" applyBorder="1" applyAlignment="1">
      <alignment horizontal="center" vertical="center" wrapText="1"/>
    </xf>
    <xf numFmtId="167" fontId="24" fillId="0" borderId="41" xfId="0" applyNumberFormat="1" applyFont="1" applyBorder="1" applyAlignment="1">
      <alignment horizontal="right" vertical="center"/>
    </xf>
    <xf numFmtId="167" fontId="24" fillId="0" borderId="39" xfId="0" applyNumberFormat="1" applyFont="1" applyFill="1" applyBorder="1" applyAlignment="1">
      <alignment horizontal="center" vertical="center" wrapText="1"/>
    </xf>
    <xf numFmtId="167" fontId="24" fillId="0" borderId="24" xfId="0" applyNumberFormat="1" applyFont="1" applyFill="1" applyBorder="1" applyAlignment="1">
      <alignment horizontal="center" vertical="center" wrapText="1"/>
    </xf>
    <xf numFmtId="167" fontId="24" fillId="0" borderId="29" xfId="0" applyNumberFormat="1" applyFont="1" applyBorder="1" applyAlignment="1">
      <alignment horizontal="right" vertical="center"/>
    </xf>
    <xf numFmtId="167" fontId="48" fillId="0" borderId="38" xfId="0" applyNumberFormat="1" applyFont="1" applyBorder="1" applyAlignment="1">
      <alignment horizontal="right" vertical="center"/>
    </xf>
    <xf numFmtId="167" fontId="48" fillId="0" borderId="23" xfId="0" applyNumberFormat="1" applyFont="1" applyBorder="1" applyAlignment="1">
      <alignment horizontal="right" vertical="center"/>
    </xf>
    <xf numFmtId="167" fontId="44" fillId="0" borderId="77" xfId="0" applyNumberFormat="1" applyFont="1" applyBorder="1" applyAlignment="1">
      <alignment horizontal="right" vertical="center"/>
    </xf>
    <xf numFmtId="167" fontId="24" fillId="0" borderId="78" xfId="0" applyNumberFormat="1" applyFont="1" applyBorder="1" applyAlignment="1">
      <alignment horizontal="right" vertical="center"/>
    </xf>
    <xf numFmtId="167" fontId="24" fillId="0" borderId="37" xfId="0" applyNumberFormat="1" applyFont="1" applyFill="1" applyBorder="1" applyAlignment="1">
      <alignment horizontal="center" vertical="center" wrapText="1"/>
    </xf>
    <xf numFmtId="167" fontId="24" fillId="0" borderId="22" xfId="0" applyNumberFormat="1" applyFont="1" applyFill="1" applyBorder="1" applyAlignment="1">
      <alignment horizontal="center" vertical="center" wrapText="1"/>
    </xf>
    <xf numFmtId="167" fontId="24" fillId="0" borderId="40" xfId="0" applyNumberFormat="1" applyFont="1" applyBorder="1" applyAlignment="1">
      <alignment horizontal="right" vertical="center"/>
    </xf>
    <xf numFmtId="167" fontId="24" fillId="0" borderId="8" xfId="0" applyNumberFormat="1" applyFont="1" applyBorder="1" applyAlignment="1">
      <alignment horizontal="right" vertical="center"/>
    </xf>
    <xf numFmtId="167" fontId="26" fillId="7" borderId="37" xfId="0" applyNumberFormat="1" applyFont="1" applyFill="1" applyBorder="1" applyAlignment="1">
      <alignment horizontal="right" vertical="center"/>
    </xf>
    <xf numFmtId="167" fontId="26" fillId="7" borderId="40" xfId="0" applyNumberFormat="1" applyFont="1" applyFill="1" applyBorder="1" applyAlignment="1">
      <alignment horizontal="right" vertical="center"/>
    </xf>
    <xf numFmtId="167" fontId="26" fillId="0" borderId="52" xfId="0" applyNumberFormat="1" applyFont="1" applyBorder="1" applyAlignment="1">
      <alignment horizontal="right" vertical="center"/>
    </xf>
    <xf numFmtId="167" fontId="26" fillId="0" borderId="81" xfId="0" applyNumberFormat="1" applyFont="1" applyBorder="1" applyAlignment="1">
      <alignment horizontal="right" vertical="center"/>
    </xf>
    <xf numFmtId="167" fontId="26" fillId="0" borderId="38" xfId="0" applyNumberFormat="1" applyFont="1" applyBorder="1" applyAlignment="1">
      <alignment horizontal="right" vertical="center"/>
    </xf>
    <xf numFmtId="167" fontId="26" fillId="0" borderId="41" xfId="0" applyNumberFormat="1" applyFont="1" applyBorder="1" applyAlignment="1">
      <alignment horizontal="right" vertical="center"/>
    </xf>
    <xf numFmtId="167" fontId="26" fillId="7" borderId="22" xfId="0" applyNumberFormat="1" applyFont="1" applyFill="1" applyBorder="1" applyAlignment="1">
      <alignment horizontal="right" vertical="center"/>
    </xf>
    <xf numFmtId="0" fontId="22" fillId="0" borderId="11" xfId="0" applyFont="1" applyFill="1" applyBorder="1" applyAlignment="1">
      <alignment horizontal="center" vertical="center" wrapText="1"/>
    </xf>
    <xf numFmtId="0" fontId="22" fillId="0" borderId="30" xfId="0" applyFont="1" applyFill="1" applyBorder="1" applyAlignment="1">
      <alignment horizontal="center" vertical="center" wrapText="1"/>
    </xf>
    <xf numFmtId="167" fontId="26" fillId="0" borderId="23" xfId="0" applyNumberFormat="1" applyFont="1" applyBorder="1" applyAlignment="1">
      <alignment horizontal="right" vertical="center"/>
    </xf>
    <xf numFmtId="167" fontId="26" fillId="0" borderId="46" xfId="0" applyNumberFormat="1" applyFont="1" applyBorder="1" applyAlignment="1">
      <alignment horizontal="right" vertical="center"/>
    </xf>
    <xf numFmtId="167" fontId="26" fillId="0" borderId="37" xfId="0" applyNumberFormat="1" applyFont="1" applyBorder="1" applyAlignment="1">
      <alignment horizontal="right" vertical="center"/>
    </xf>
    <xf numFmtId="167" fontId="26" fillId="0" borderId="22" xfId="0" applyNumberFormat="1" applyFont="1" applyBorder="1" applyAlignment="1">
      <alignment horizontal="right" vertical="center"/>
    </xf>
    <xf numFmtId="0" fontId="24" fillId="0" borderId="38" xfId="0" applyFont="1" applyFill="1" applyBorder="1" applyAlignment="1">
      <alignment horizontal="right" vertical="center" wrapText="1"/>
    </xf>
    <xf numFmtId="0" fontId="24" fillId="0" borderId="23" xfId="0" applyFont="1" applyFill="1" applyBorder="1" applyAlignment="1">
      <alignment horizontal="right" vertical="center" wrapText="1"/>
    </xf>
    <xf numFmtId="0" fontId="24" fillId="0" borderId="39" xfId="0" applyFont="1" applyFill="1" applyBorder="1" applyAlignment="1">
      <alignment horizontal="right" vertical="center" wrapText="1"/>
    </xf>
    <xf numFmtId="0" fontId="24" fillId="0" borderId="24" xfId="0" applyFont="1" applyFill="1" applyBorder="1" applyAlignment="1">
      <alignment horizontal="right" vertical="center" wrapText="1"/>
    </xf>
    <xf numFmtId="0" fontId="24" fillId="0" borderId="83" xfId="0" applyFont="1" applyFill="1" applyBorder="1" applyAlignment="1">
      <alignment horizontal="center" vertical="center" wrapText="1"/>
    </xf>
    <xf numFmtId="0" fontId="24" fillId="0" borderId="22" xfId="0" applyFont="1" applyFill="1" applyBorder="1" applyAlignment="1">
      <alignment horizontal="center" vertical="center" wrapText="1"/>
    </xf>
    <xf numFmtId="0" fontId="24" fillId="0" borderId="87" xfId="0" applyFont="1" applyFill="1" applyBorder="1" applyAlignment="1">
      <alignment horizontal="center" vertical="center" wrapText="1"/>
    </xf>
    <xf numFmtId="0" fontId="24" fillId="0" borderId="88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167" fontId="26" fillId="0" borderId="78" xfId="0" applyNumberFormat="1" applyFont="1" applyBorder="1" applyAlignment="1">
      <alignment horizontal="right" vertical="center"/>
    </xf>
    <xf numFmtId="167" fontId="26" fillId="0" borderId="54" xfId="0" applyNumberFormat="1" applyFont="1" applyBorder="1" applyAlignment="1">
      <alignment horizontal="right" vertical="center"/>
    </xf>
    <xf numFmtId="167" fontId="26" fillId="0" borderId="79" xfId="0" applyNumberFormat="1" applyFont="1" applyBorder="1" applyAlignment="1">
      <alignment horizontal="right" vertical="center"/>
    </xf>
    <xf numFmtId="167" fontId="26" fillId="0" borderId="53" xfId="0" applyNumberFormat="1" applyFont="1" applyBorder="1" applyAlignment="1">
      <alignment horizontal="right" vertical="center"/>
    </xf>
    <xf numFmtId="167" fontId="24" fillId="0" borderId="79" xfId="0" applyNumberFormat="1" applyFont="1" applyFill="1" applyBorder="1" applyAlignment="1">
      <alignment horizontal="right" vertical="center" wrapText="1"/>
    </xf>
    <xf numFmtId="167" fontId="24" fillId="0" borderId="9" xfId="0" applyNumberFormat="1" applyFont="1" applyFill="1" applyBorder="1" applyAlignment="1">
      <alignment horizontal="center" vertical="center" wrapText="1"/>
    </xf>
    <xf numFmtId="167" fontId="24" fillId="0" borderId="54" xfId="0" applyNumberFormat="1" applyFont="1" applyFill="1" applyBorder="1" applyAlignment="1">
      <alignment horizontal="center" vertical="center" wrapText="1"/>
    </xf>
    <xf numFmtId="167" fontId="24" fillId="0" borderId="10" xfId="0" applyNumberFormat="1" applyFont="1" applyFill="1" applyBorder="1" applyAlignment="1">
      <alignment horizontal="center" vertical="center" wrapText="1"/>
    </xf>
    <xf numFmtId="167" fontId="24" fillId="0" borderId="53" xfId="0" applyNumberFormat="1" applyFont="1" applyFill="1" applyBorder="1" applyAlignment="1">
      <alignment horizontal="center" vertical="center" wrapText="1"/>
    </xf>
    <xf numFmtId="167" fontId="24" fillId="0" borderId="50" xfId="0" applyNumberFormat="1" applyFont="1" applyFill="1" applyBorder="1" applyAlignment="1">
      <alignment horizontal="center" vertical="center" wrapText="1"/>
    </xf>
    <xf numFmtId="167" fontId="24" fillId="0" borderId="49" xfId="0" applyNumberFormat="1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wrapText="1"/>
    </xf>
    <xf numFmtId="167" fontId="26" fillId="0" borderId="39" xfId="0" applyNumberFormat="1" applyFont="1" applyBorder="1" applyAlignment="1">
      <alignment horizontal="right" vertical="center"/>
    </xf>
    <xf numFmtId="167" fontId="26" fillId="0" borderId="42" xfId="0" applyNumberFormat="1" applyFont="1" applyBorder="1" applyAlignment="1">
      <alignment horizontal="right" vertical="center"/>
    </xf>
    <xf numFmtId="167" fontId="26" fillId="0" borderId="24" xfId="0" applyNumberFormat="1" applyFont="1" applyBorder="1" applyAlignment="1">
      <alignment horizontal="right" vertical="center"/>
    </xf>
    <xf numFmtId="167" fontId="26" fillId="0" borderId="78" xfId="0" applyNumberFormat="1" applyFont="1" applyBorder="1" applyAlignment="1">
      <alignment vertical="center"/>
    </xf>
    <xf numFmtId="167" fontId="26" fillId="0" borderId="54" xfId="0" applyNumberFormat="1" applyFont="1" applyBorder="1" applyAlignment="1">
      <alignment vertical="center"/>
    </xf>
    <xf numFmtId="167" fontId="26" fillId="0" borderId="79" xfId="0" applyNumberFormat="1" applyFont="1" applyBorder="1" applyAlignment="1">
      <alignment vertical="center"/>
    </xf>
    <xf numFmtId="167" fontId="26" fillId="0" borderId="53" xfId="0" applyNumberFormat="1" applyFont="1" applyBorder="1" applyAlignment="1">
      <alignment vertical="center"/>
    </xf>
    <xf numFmtId="0" fontId="24" fillId="0" borderId="0" xfId="0" applyFont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left"/>
    </xf>
    <xf numFmtId="167" fontId="24" fillId="0" borderId="78" xfId="0" applyNumberFormat="1" applyFont="1" applyFill="1" applyBorder="1" applyAlignment="1">
      <alignment horizontal="center" vertical="center" wrapText="1"/>
    </xf>
    <xf numFmtId="167" fontId="24" fillId="0" borderId="79" xfId="0" applyNumberFormat="1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0" fontId="31" fillId="0" borderId="74" xfId="0" applyFont="1" applyBorder="1" applyAlignment="1">
      <alignment horizontal="left"/>
    </xf>
    <xf numFmtId="0" fontId="31" fillId="0" borderId="73" xfId="0" applyFont="1" applyBorder="1" applyAlignment="1">
      <alignment horizontal="left"/>
    </xf>
    <xf numFmtId="0" fontId="31" fillId="0" borderId="90" xfId="0" applyFont="1" applyBorder="1" applyAlignment="1">
      <alignment horizontal="left"/>
    </xf>
    <xf numFmtId="0" fontId="31" fillId="0" borderId="58" xfId="0" applyFont="1" applyBorder="1" applyAlignment="1">
      <alignment horizontal="left"/>
    </xf>
    <xf numFmtId="0" fontId="31" fillId="0" borderId="21" xfId="0" applyFont="1" applyBorder="1" applyAlignment="1">
      <alignment horizontal="left"/>
    </xf>
    <xf numFmtId="0" fontId="31" fillId="0" borderId="8" xfId="0" applyFont="1" applyBorder="1" applyAlignment="1">
      <alignment horizontal="left"/>
    </xf>
    <xf numFmtId="0" fontId="31" fillId="0" borderId="91" xfId="0" applyFont="1" applyBorder="1" applyAlignment="1">
      <alignment horizontal="left"/>
    </xf>
    <xf numFmtId="0" fontId="31" fillId="0" borderId="59" xfId="0" applyFont="1" applyBorder="1" applyAlignment="1">
      <alignment horizontal="left"/>
    </xf>
    <xf numFmtId="0" fontId="30" fillId="0" borderId="12" xfId="0" applyFont="1" applyBorder="1" applyAlignment="1">
      <alignment horizontal="left"/>
    </xf>
    <xf numFmtId="0" fontId="30" fillId="0" borderId="29" xfId="0" applyFont="1" applyBorder="1" applyAlignment="1">
      <alignment horizontal="left"/>
    </xf>
    <xf numFmtId="0" fontId="24" fillId="0" borderId="37" xfId="0" applyFont="1" applyFill="1" applyBorder="1" applyAlignment="1">
      <alignment horizontal="center" vertical="center" wrapText="1"/>
    </xf>
    <xf numFmtId="167" fontId="26" fillId="0" borderId="38" xfId="0" applyNumberFormat="1" applyFont="1" applyBorder="1" applyAlignment="1">
      <alignment horizontal="center"/>
    </xf>
    <xf numFmtId="167" fontId="26" fillId="0" borderId="23" xfId="0" applyNumberFormat="1" applyFont="1" applyBorder="1" applyAlignment="1">
      <alignment horizontal="center"/>
    </xf>
    <xf numFmtId="167" fontId="24" fillId="0" borderId="52" xfId="0" applyNumberFormat="1" applyFont="1" applyFill="1" applyBorder="1" applyAlignment="1">
      <alignment horizontal="center" vertical="center" wrapText="1"/>
    </xf>
    <xf numFmtId="167" fontId="24" fillId="0" borderId="46" xfId="0" applyNumberFormat="1" applyFont="1" applyFill="1" applyBorder="1" applyAlignment="1">
      <alignment horizontal="center" vertical="center" wrapText="1"/>
    </xf>
    <xf numFmtId="0" fontId="30" fillId="3" borderId="11" xfId="0" applyFont="1" applyFill="1" applyBorder="1" applyAlignment="1">
      <alignment horizontal="center" vertical="center" wrapText="1"/>
    </xf>
    <xf numFmtId="0" fontId="30" fillId="3" borderId="30" xfId="0" applyFont="1" applyFill="1" applyBorder="1" applyAlignment="1">
      <alignment horizontal="center" vertical="center" wrapText="1"/>
    </xf>
    <xf numFmtId="0" fontId="30" fillId="3" borderId="12" xfId="0" applyFont="1" applyFill="1" applyBorder="1" applyAlignment="1">
      <alignment horizontal="center" vertical="center" wrapText="1"/>
    </xf>
    <xf numFmtId="0" fontId="30" fillId="3" borderId="29" xfId="0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right"/>
    </xf>
    <xf numFmtId="167" fontId="26" fillId="0" borderId="9" xfId="0" applyNumberFormat="1" applyFont="1" applyBorder="1" applyAlignment="1">
      <alignment horizontal="right" vertical="center"/>
    </xf>
    <xf numFmtId="167" fontId="26" fillId="0" borderId="30" xfId="0" applyNumberFormat="1" applyFont="1" applyBorder="1" applyAlignment="1">
      <alignment horizontal="right" vertical="center"/>
    </xf>
    <xf numFmtId="167" fontId="26" fillId="0" borderId="10" xfId="0" applyNumberFormat="1" applyFont="1" applyBorder="1" applyAlignment="1">
      <alignment horizontal="right" vertical="center"/>
    </xf>
    <xf numFmtId="167" fontId="26" fillId="0" borderId="29" xfId="0" applyNumberFormat="1" applyFont="1" applyBorder="1" applyAlignment="1">
      <alignment horizontal="right" vertical="center"/>
    </xf>
    <xf numFmtId="167" fontId="26" fillId="0" borderId="78" xfId="0" applyNumberFormat="1" applyFont="1" applyBorder="1" applyAlignment="1">
      <alignment horizontal="center" vertical="center"/>
    </xf>
    <xf numFmtId="167" fontId="26" fillId="0" borderId="54" xfId="0" applyNumberFormat="1" applyFont="1" applyBorder="1" applyAlignment="1">
      <alignment horizontal="center" vertical="center"/>
    </xf>
    <xf numFmtId="167" fontId="26" fillId="0" borderId="79" xfId="0" applyNumberFormat="1" applyFont="1" applyBorder="1" applyAlignment="1">
      <alignment horizontal="center" vertical="center"/>
    </xf>
    <xf numFmtId="167" fontId="26" fillId="0" borderId="53" xfId="0" applyNumberFormat="1" applyFont="1" applyBorder="1" applyAlignment="1">
      <alignment horizontal="center" vertical="center"/>
    </xf>
    <xf numFmtId="167" fontId="24" fillId="0" borderId="38" xfId="0" applyNumberFormat="1" applyFont="1" applyFill="1" applyBorder="1" applyAlignment="1">
      <alignment horizontal="right" vertical="center" wrapText="1"/>
    </xf>
    <xf numFmtId="167" fontId="24" fillId="0" borderId="23" xfId="0" applyNumberFormat="1" applyFont="1" applyFill="1" applyBorder="1" applyAlignment="1">
      <alignment horizontal="right" vertical="center" wrapText="1"/>
    </xf>
    <xf numFmtId="167" fontId="26" fillId="0" borderId="38" xfId="0" applyNumberFormat="1" applyFont="1" applyBorder="1" applyAlignment="1">
      <alignment vertical="center"/>
    </xf>
    <xf numFmtId="167" fontId="26" fillId="0" borderId="23" xfId="0" applyNumberFormat="1" applyFont="1" applyBorder="1" applyAlignment="1">
      <alignment vertical="center"/>
    </xf>
    <xf numFmtId="167" fontId="26" fillId="0" borderId="9" xfId="0" applyNumberFormat="1" applyFont="1" applyBorder="1" applyAlignment="1">
      <alignment horizontal="center" vertical="center"/>
    </xf>
    <xf numFmtId="167" fontId="26" fillId="0" borderId="10" xfId="0" applyNumberFormat="1" applyFont="1" applyBorder="1" applyAlignment="1">
      <alignment horizontal="center" vertical="center"/>
    </xf>
    <xf numFmtId="167" fontId="26" fillId="0" borderId="11" xfId="0" applyNumberFormat="1" applyFont="1" applyBorder="1" applyAlignment="1">
      <alignment horizontal="right" vertical="center"/>
    </xf>
    <xf numFmtId="167" fontId="26" fillId="0" borderId="12" xfId="0" applyNumberFormat="1" applyFont="1" applyBorder="1" applyAlignment="1">
      <alignment horizontal="right" vertical="center"/>
    </xf>
    <xf numFmtId="167" fontId="24" fillId="0" borderId="29" xfId="0" applyNumberFormat="1" applyFont="1" applyFill="1" applyBorder="1" applyAlignment="1">
      <alignment horizontal="right" vertical="center" wrapText="1"/>
    </xf>
    <xf numFmtId="167" fontId="44" fillId="0" borderId="78" xfId="0" applyNumberFormat="1" applyFont="1" applyFill="1" applyBorder="1" applyAlignment="1">
      <alignment horizontal="center" vertical="center"/>
    </xf>
    <xf numFmtId="167" fontId="44" fillId="0" borderId="54" xfId="0" applyNumberFormat="1" applyFont="1" applyFill="1" applyBorder="1" applyAlignment="1">
      <alignment horizontal="center" vertical="center"/>
    </xf>
    <xf numFmtId="167" fontId="44" fillId="0" borderId="79" xfId="0" applyNumberFormat="1" applyFont="1" applyFill="1" applyBorder="1" applyAlignment="1">
      <alignment horizontal="center" vertical="center"/>
    </xf>
    <xf numFmtId="167" fontId="44" fillId="0" borderId="53" xfId="0" applyNumberFormat="1" applyFont="1" applyFill="1" applyBorder="1" applyAlignment="1">
      <alignment horizontal="center" vertical="center"/>
    </xf>
    <xf numFmtId="167" fontId="44" fillId="0" borderId="38" xfId="0" applyNumberFormat="1" applyFont="1" applyFill="1" applyBorder="1" applyAlignment="1">
      <alignment horizontal="center" vertical="center"/>
    </xf>
    <xf numFmtId="167" fontId="44" fillId="0" borderId="23" xfId="0" applyNumberFormat="1" applyFont="1" applyFill="1" applyBorder="1" applyAlignment="1">
      <alignment horizontal="center" vertical="center"/>
    </xf>
    <xf numFmtId="167" fontId="24" fillId="0" borderId="11" xfId="0" applyNumberFormat="1" applyFont="1" applyFill="1" applyBorder="1" applyAlignment="1">
      <alignment horizontal="right" vertical="center"/>
    </xf>
    <xf numFmtId="167" fontId="24" fillId="0" borderId="12" xfId="0" applyNumberFormat="1" applyFont="1" applyFill="1" applyBorder="1" applyAlignment="1">
      <alignment horizontal="right" vertical="center"/>
    </xf>
    <xf numFmtId="167" fontId="24" fillId="0" borderId="41" xfId="0" applyNumberFormat="1" applyFont="1" applyFill="1" applyBorder="1" applyAlignment="1">
      <alignment horizontal="right" vertical="center" wrapText="1"/>
    </xf>
    <xf numFmtId="167" fontId="24" fillId="0" borderId="89" xfId="0" applyNumberFormat="1" applyFont="1" applyFill="1" applyBorder="1" applyAlignment="1">
      <alignment horizontal="right" vertical="center"/>
    </xf>
    <xf numFmtId="167" fontId="24" fillId="0" borderId="49" xfId="0" applyNumberFormat="1" applyFont="1" applyFill="1" applyBorder="1" applyAlignment="1">
      <alignment horizontal="right" vertical="center"/>
    </xf>
    <xf numFmtId="167" fontId="24" fillId="0" borderId="77" xfId="0" applyNumberFormat="1" applyFont="1" applyFill="1" applyBorder="1" applyAlignment="1">
      <alignment horizontal="right" vertical="center" wrapText="1"/>
    </xf>
    <xf numFmtId="167" fontId="24" fillId="0" borderId="39" xfId="0" applyNumberFormat="1" applyFont="1" applyFill="1" applyBorder="1" applyAlignment="1">
      <alignment horizontal="right" vertical="center"/>
    </xf>
    <xf numFmtId="167" fontId="24" fillId="0" borderId="24" xfId="0" applyNumberFormat="1" applyFont="1" applyFill="1" applyBorder="1" applyAlignment="1">
      <alignment horizontal="right" vertical="center"/>
    </xf>
    <xf numFmtId="167" fontId="26" fillId="0" borderId="87" xfId="0" applyNumberFormat="1" applyFont="1" applyBorder="1" applyAlignment="1">
      <alignment horizontal="right"/>
    </xf>
    <xf numFmtId="167" fontId="26" fillId="0" borderId="23" xfId="0" applyNumberFormat="1" applyFont="1" applyBorder="1" applyAlignment="1">
      <alignment horizontal="right"/>
    </xf>
    <xf numFmtId="167" fontId="26" fillId="0" borderId="88" xfId="0" applyNumberFormat="1" applyFont="1" applyBorder="1" applyAlignment="1">
      <alignment horizontal="right"/>
    </xf>
    <xf numFmtId="167" fontId="26" fillId="0" borderId="24" xfId="0" applyNumberFormat="1" applyFont="1" applyBorder="1" applyAlignment="1">
      <alignment horizontal="right"/>
    </xf>
    <xf numFmtId="0" fontId="24" fillId="0" borderId="11" xfId="0" applyFont="1" applyFill="1" applyBorder="1" applyAlignment="1">
      <alignment horizontal="center" vertical="center" wrapText="1"/>
    </xf>
    <xf numFmtId="0" fontId="24" fillId="0" borderId="30" xfId="0" applyFont="1" applyFill="1" applyBorder="1" applyAlignment="1">
      <alignment horizontal="center" vertical="center" wrapText="1"/>
    </xf>
    <xf numFmtId="0" fontId="24" fillId="0" borderId="39" xfId="0" applyFont="1" applyFill="1" applyBorder="1" applyAlignment="1">
      <alignment horizontal="center" vertical="center" wrapText="1"/>
    </xf>
    <xf numFmtId="0" fontId="30" fillId="0" borderId="7" xfId="0" applyFont="1" applyBorder="1" applyAlignment="1">
      <alignment horizontal="left"/>
    </xf>
    <xf numFmtId="0" fontId="30" fillId="0" borderId="6" xfId="0" applyFont="1" applyBorder="1" applyAlignment="1">
      <alignment horizontal="left"/>
    </xf>
    <xf numFmtId="0" fontId="30" fillId="0" borderId="4" xfId="0" applyFont="1" applyBorder="1" applyAlignment="1">
      <alignment horizontal="left"/>
    </xf>
    <xf numFmtId="167" fontId="24" fillId="0" borderId="92" xfId="0" quotePrefix="1" applyNumberFormat="1" applyFont="1" applyFill="1" applyBorder="1" applyAlignment="1">
      <alignment horizontal="right" vertical="center"/>
    </xf>
    <xf numFmtId="167" fontId="24" fillId="0" borderId="22" xfId="0" quotePrefix="1" applyNumberFormat="1" applyFont="1" applyFill="1" applyBorder="1" applyAlignment="1">
      <alignment horizontal="right" vertical="center"/>
    </xf>
    <xf numFmtId="167" fontId="26" fillId="0" borderId="40" xfId="0" applyNumberFormat="1" applyFont="1" applyBorder="1" applyAlignment="1">
      <alignment horizontal="right" vertical="center"/>
    </xf>
    <xf numFmtId="167" fontId="26" fillId="0" borderId="50" xfId="0" applyNumberFormat="1" applyFont="1" applyBorder="1" applyAlignment="1">
      <alignment horizontal="right" vertical="center"/>
    </xf>
    <xf numFmtId="167" fontId="26" fillId="0" borderId="49" xfId="0" applyNumberFormat="1" applyFont="1" applyBorder="1" applyAlignment="1">
      <alignment horizontal="right" vertical="center"/>
    </xf>
    <xf numFmtId="167" fontId="26" fillId="0" borderId="51" xfId="0" applyNumberFormat="1" applyFont="1" applyBorder="1" applyAlignment="1">
      <alignment horizontal="right" vertical="center"/>
    </xf>
    <xf numFmtId="167" fontId="26" fillId="0" borderId="20" xfId="0" applyNumberFormat="1" applyFont="1" applyBorder="1" applyAlignment="1">
      <alignment horizontal="right" vertical="center"/>
    </xf>
    <xf numFmtId="167" fontId="26" fillId="0" borderId="77" xfId="0" applyNumberFormat="1" applyFont="1" applyBorder="1" applyAlignment="1">
      <alignment horizontal="right" vertical="center"/>
    </xf>
    <xf numFmtId="167" fontId="24" fillId="0" borderId="37" xfId="0" quotePrefix="1" applyNumberFormat="1" applyFont="1" applyFill="1" applyBorder="1" applyAlignment="1">
      <alignment horizontal="center" vertical="center"/>
    </xf>
    <xf numFmtId="167" fontId="24" fillId="0" borderId="22" xfId="0" quotePrefix="1" applyNumberFormat="1" applyFont="1" applyFill="1" applyBorder="1" applyAlignment="1">
      <alignment horizontal="center" vertical="center"/>
    </xf>
    <xf numFmtId="167" fontId="24" fillId="0" borderId="40" xfId="0" applyNumberFormat="1" applyFont="1" applyFill="1" applyBorder="1" applyAlignment="1">
      <alignment horizontal="right" vertical="center" wrapText="1"/>
    </xf>
    <xf numFmtId="167" fontId="24" fillId="0" borderId="15" xfId="0" quotePrefix="1" applyNumberFormat="1" applyFont="1" applyFill="1" applyBorder="1" applyAlignment="1">
      <alignment horizontal="right" vertical="center"/>
    </xf>
    <xf numFmtId="167" fontId="24" fillId="0" borderId="23" xfId="0" quotePrefix="1" applyNumberFormat="1" applyFont="1" applyFill="1" applyBorder="1" applyAlignment="1">
      <alignment horizontal="right" vertical="center"/>
    </xf>
    <xf numFmtId="167" fontId="24" fillId="0" borderId="39" xfId="0" quotePrefix="1" applyNumberFormat="1" applyFont="1" applyFill="1" applyBorder="1" applyAlignment="1">
      <alignment horizontal="center" vertical="center"/>
    </xf>
    <xf numFmtId="167" fontId="24" fillId="0" borderId="24" xfId="0" quotePrefix="1" applyNumberFormat="1" applyFont="1" applyFill="1" applyBorder="1" applyAlignment="1">
      <alignment horizontal="center" vertical="center"/>
    </xf>
    <xf numFmtId="167" fontId="26" fillId="0" borderId="39" xfId="0" applyNumberFormat="1" applyFont="1" applyFill="1" applyBorder="1" applyAlignment="1">
      <alignment horizontal="right" vertical="center"/>
    </xf>
    <xf numFmtId="167" fontId="26" fillId="0" borderId="42" xfId="0" applyNumberFormat="1" applyFont="1" applyFill="1" applyBorder="1" applyAlignment="1">
      <alignment horizontal="right" vertical="center"/>
    </xf>
    <xf numFmtId="167" fontId="24" fillId="0" borderId="102" xfId="0" quotePrefix="1" applyNumberFormat="1" applyFont="1" applyFill="1" applyBorder="1" applyAlignment="1">
      <alignment horizontal="right" vertical="center"/>
    </xf>
    <xf numFmtId="167" fontId="24" fillId="0" borderId="24" xfId="0" quotePrefix="1" applyNumberFormat="1" applyFont="1" applyFill="1" applyBorder="1" applyAlignment="1">
      <alignment horizontal="right" vertical="center"/>
    </xf>
    <xf numFmtId="167" fontId="24" fillId="0" borderId="38" xfId="0" quotePrefix="1" applyNumberFormat="1" applyFont="1" applyFill="1" applyBorder="1" applyAlignment="1">
      <alignment horizontal="center" vertical="center"/>
    </xf>
    <xf numFmtId="167" fontId="24" fillId="0" borderId="23" xfId="0" quotePrefix="1" applyNumberFormat="1" applyFont="1" applyFill="1" applyBorder="1" applyAlignment="1">
      <alignment horizontal="center" vertical="center"/>
    </xf>
    <xf numFmtId="0" fontId="12" fillId="0" borderId="38" xfId="0" applyFont="1" applyFill="1" applyBorder="1" applyAlignment="1">
      <alignment horizontal="left" vertical="center" wrapText="1"/>
    </xf>
    <xf numFmtId="0" fontId="12" fillId="0" borderId="15" xfId="0" applyFont="1" applyFill="1" applyBorder="1" applyAlignment="1">
      <alignment horizontal="left" vertical="center" wrapText="1"/>
    </xf>
    <xf numFmtId="0" fontId="12" fillId="0" borderId="23" xfId="0" applyFont="1" applyFill="1" applyBorder="1" applyAlignment="1">
      <alignment horizontal="left" vertical="center" wrapText="1"/>
    </xf>
    <xf numFmtId="0" fontId="12" fillId="0" borderId="82" xfId="0" applyFont="1" applyBorder="1" applyAlignment="1">
      <alignment horizontal="left" vertical="center" wrapText="1"/>
    </xf>
    <xf numFmtId="0" fontId="12" fillId="0" borderId="63" xfId="0" applyFont="1" applyBorder="1" applyAlignment="1">
      <alignment horizontal="left" vertical="center" wrapText="1"/>
    </xf>
    <xf numFmtId="0" fontId="12" fillId="0" borderId="70" xfId="0" applyFont="1" applyBorder="1" applyAlignment="1">
      <alignment horizontal="left" vertical="center" wrapText="1"/>
    </xf>
    <xf numFmtId="0" fontId="12" fillId="0" borderId="86" xfId="0" applyFont="1" applyFill="1" applyBorder="1" applyAlignment="1">
      <alignment horizontal="center" vertical="center" wrapText="1"/>
    </xf>
    <xf numFmtId="0" fontId="12" fillId="0" borderId="62" xfId="0" applyFont="1" applyFill="1" applyBorder="1" applyAlignment="1">
      <alignment horizontal="center" vertical="center" wrapText="1"/>
    </xf>
    <xf numFmtId="0" fontId="12" fillId="0" borderId="72" xfId="0" applyFont="1" applyFill="1" applyBorder="1" applyAlignment="1">
      <alignment horizontal="center" vertical="center" wrapText="1"/>
    </xf>
    <xf numFmtId="0" fontId="38" fillId="0" borderId="0" xfId="0" applyFont="1" applyFill="1" applyAlignment="1">
      <alignment horizontal="right"/>
    </xf>
    <xf numFmtId="0" fontId="36" fillId="5" borderId="57" xfId="0" applyFont="1" applyFill="1" applyBorder="1" applyAlignment="1">
      <alignment horizontal="center" vertical="center" wrapText="1"/>
    </xf>
    <xf numFmtId="0" fontId="36" fillId="5" borderId="59" xfId="0" applyFont="1" applyFill="1" applyBorder="1" applyAlignment="1">
      <alignment horizontal="center" vertical="center" wrapText="1"/>
    </xf>
    <xf numFmtId="167" fontId="36" fillId="5" borderId="1" xfId="330" applyNumberFormat="1" applyFont="1" applyFill="1" applyBorder="1" applyAlignment="1">
      <alignment horizontal="center" vertical="center" wrapText="1"/>
    </xf>
    <xf numFmtId="167" fontId="36" fillId="5" borderId="2" xfId="330" applyNumberFormat="1" applyFont="1" applyFill="1" applyBorder="1" applyAlignment="1">
      <alignment horizontal="center" vertical="center" wrapText="1"/>
    </xf>
    <xf numFmtId="0" fontId="36" fillId="5" borderId="11" xfId="0" applyFont="1" applyFill="1" applyBorder="1" applyAlignment="1">
      <alignment horizontal="center" vertical="center" wrapText="1"/>
    </xf>
    <xf numFmtId="0" fontId="36" fillId="5" borderId="9" xfId="0" applyFont="1" applyFill="1" applyBorder="1" applyAlignment="1">
      <alignment horizontal="center" vertical="center" wrapText="1"/>
    </xf>
    <xf numFmtId="0" fontId="36" fillId="5" borderId="54" xfId="0" applyFont="1" applyFill="1" applyBorder="1" applyAlignment="1">
      <alignment horizontal="center" vertical="center" wrapText="1"/>
    </xf>
    <xf numFmtId="0" fontId="36" fillId="5" borderId="12" xfId="0" applyFont="1" applyFill="1" applyBorder="1" applyAlignment="1">
      <alignment horizontal="center" vertical="center" wrapText="1"/>
    </xf>
    <xf numFmtId="0" fontId="36" fillId="5" borderId="10" xfId="0" applyFont="1" applyFill="1" applyBorder="1" applyAlignment="1">
      <alignment horizontal="center" vertical="center" wrapText="1"/>
    </xf>
    <xf numFmtId="0" fontId="36" fillId="5" borderId="53" xfId="0" applyFont="1" applyFill="1" applyBorder="1" applyAlignment="1">
      <alignment horizontal="center" vertical="center" wrapText="1"/>
    </xf>
    <xf numFmtId="0" fontId="37" fillId="5" borderId="60" xfId="0" applyFont="1" applyFill="1" applyBorder="1" applyAlignment="1">
      <alignment horizontal="center" vertical="center" wrapText="1"/>
    </xf>
    <xf numFmtId="0" fontId="37" fillId="5" borderId="61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justify" vertical="center"/>
    </xf>
    <xf numFmtId="0" fontId="12" fillId="0" borderId="52" xfId="0" applyFont="1" applyFill="1" applyBorder="1" applyAlignment="1">
      <alignment horizontal="left" vertical="center" wrapText="1"/>
    </xf>
    <xf numFmtId="0" fontId="12" fillId="0" borderId="48" xfId="0" applyFont="1" applyFill="1" applyBorder="1" applyAlignment="1">
      <alignment horizontal="left" vertical="center" wrapText="1"/>
    </xf>
    <xf numFmtId="0" fontId="12" fillId="0" borderId="46" xfId="0" applyFont="1" applyFill="1" applyBorder="1" applyAlignment="1">
      <alignment horizontal="left" vertical="center" wrapText="1"/>
    </xf>
    <xf numFmtId="0" fontId="34" fillId="4" borderId="7" xfId="0" applyFont="1" applyFill="1" applyBorder="1" applyAlignment="1">
      <alignment horizontal="center" vertical="center"/>
    </xf>
    <xf numFmtId="0" fontId="34" fillId="4" borderId="6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left"/>
    </xf>
    <xf numFmtId="0" fontId="12" fillId="0" borderId="79" xfId="0" applyFont="1" applyFill="1" applyBorder="1" applyAlignment="1">
      <alignment horizontal="left" vertical="center" wrapText="1"/>
    </xf>
    <xf numFmtId="0" fontId="12" fillId="0" borderId="10" xfId="0" applyFont="1" applyFill="1" applyBorder="1" applyAlignment="1">
      <alignment horizontal="left" vertical="center" wrapText="1"/>
    </xf>
    <xf numFmtId="0" fontId="12" fillId="0" borderId="53" xfId="0" applyFont="1" applyFill="1" applyBorder="1" applyAlignment="1">
      <alignment horizontal="left" vertical="center" wrapText="1"/>
    </xf>
    <xf numFmtId="0" fontId="12" fillId="0" borderId="51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0" fontId="12" fillId="0" borderId="20" xfId="0" applyFont="1" applyFill="1" applyBorder="1" applyAlignment="1">
      <alignment horizontal="left" wrapText="1"/>
    </xf>
    <xf numFmtId="0" fontId="12" fillId="0" borderId="84" xfId="0" applyFont="1" applyFill="1" applyBorder="1" applyAlignment="1">
      <alignment horizontal="center" vertical="center" wrapText="1"/>
    </xf>
    <xf numFmtId="0" fontId="12" fillId="0" borderId="67" xfId="0" applyFont="1" applyFill="1" applyBorder="1" applyAlignment="1">
      <alignment horizontal="center" vertical="center" wrapText="1"/>
    </xf>
    <xf numFmtId="0" fontId="12" fillId="0" borderId="80" xfId="0" applyFont="1" applyFill="1" applyBorder="1" applyAlignment="1">
      <alignment horizontal="center" vertical="center" wrapText="1"/>
    </xf>
    <xf numFmtId="0" fontId="12" fillId="0" borderId="50" xfId="0" applyFont="1" applyFill="1" applyBorder="1" applyAlignment="1">
      <alignment horizontal="left" vertical="center" wrapText="1"/>
    </xf>
    <xf numFmtId="0" fontId="12" fillId="0" borderId="85" xfId="0" applyFont="1" applyFill="1" applyBorder="1" applyAlignment="1">
      <alignment horizontal="left" vertical="center" wrapText="1"/>
    </xf>
    <xf numFmtId="0" fontId="12" fillId="0" borderId="49" xfId="0" applyFont="1" applyFill="1" applyBorder="1" applyAlignment="1">
      <alignment horizontal="left" vertical="center" wrapText="1"/>
    </xf>
    <xf numFmtId="0" fontId="12" fillId="0" borderId="51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2" fillId="0" borderId="20" xfId="0" applyFont="1" applyFill="1" applyBorder="1" applyAlignment="1">
      <alignment horizontal="left" vertical="center" wrapText="1"/>
    </xf>
    <xf numFmtId="0" fontId="36" fillId="0" borderId="0" xfId="0" applyFont="1" applyAlignment="1">
      <alignment horizontal="justify" vertical="center"/>
    </xf>
    <xf numFmtId="2" fontId="34" fillId="4" borderId="21" xfId="0" applyNumberFormat="1" applyFont="1" applyFill="1" applyBorder="1" applyAlignment="1">
      <alignment horizontal="center" vertical="center" wrapText="1"/>
    </xf>
    <xf numFmtId="2" fontId="34" fillId="4" borderId="0" xfId="0" applyNumberFormat="1" applyFont="1" applyFill="1" applyBorder="1" applyAlignment="1">
      <alignment horizontal="center" vertical="center" wrapText="1"/>
    </xf>
    <xf numFmtId="0" fontId="36" fillId="5" borderId="3" xfId="0" applyFont="1" applyFill="1" applyBorder="1" applyAlignment="1">
      <alignment horizontal="center" vertical="center" wrapText="1"/>
    </xf>
    <xf numFmtId="0" fontId="36" fillId="5" borderId="43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center" vertical="center" wrapText="1"/>
    </xf>
    <xf numFmtId="0" fontId="36" fillId="5" borderId="5" xfId="0" applyFont="1" applyFill="1" applyBorder="1" applyAlignment="1">
      <alignment horizontal="center" vertical="center" wrapText="1"/>
    </xf>
    <xf numFmtId="0" fontId="36" fillId="5" borderId="4" xfId="0" applyFont="1" applyFill="1" applyBorder="1" applyAlignment="1">
      <alignment horizontal="center" vertical="center" wrapText="1"/>
    </xf>
    <xf numFmtId="0" fontId="40" fillId="4" borderId="0" xfId="0" applyFont="1" applyFill="1" applyBorder="1" applyAlignment="1">
      <alignment horizontal="left" vertical="center" wrapText="1" indent="33"/>
    </xf>
    <xf numFmtId="0" fontId="36" fillId="4" borderId="0" xfId="0" applyFont="1" applyFill="1" applyBorder="1" applyAlignment="1">
      <alignment horizontal="left" vertical="center" wrapText="1" indent="33"/>
    </xf>
    <xf numFmtId="167" fontId="15" fillId="5" borderId="1" xfId="330" applyNumberFormat="1" applyFont="1" applyFill="1" applyBorder="1" applyAlignment="1">
      <alignment horizontal="center" vertical="center" wrapText="1"/>
    </xf>
    <xf numFmtId="167" fontId="15" fillId="5" borderId="2" xfId="330" applyNumberFormat="1" applyFont="1" applyFill="1" applyBorder="1" applyAlignment="1">
      <alignment horizontal="center" vertical="center" wrapText="1"/>
    </xf>
    <xf numFmtId="0" fontId="40" fillId="4" borderId="7" xfId="0" applyFont="1" applyFill="1" applyBorder="1" applyAlignment="1">
      <alignment horizontal="left" vertical="center" indent="36"/>
    </xf>
    <xf numFmtId="0" fontId="40" fillId="4" borderId="6" xfId="0" applyFont="1" applyFill="1" applyBorder="1" applyAlignment="1">
      <alignment horizontal="left" vertical="center" indent="36"/>
    </xf>
    <xf numFmtId="0" fontId="12" fillId="0" borderId="55" xfId="0" applyFont="1" applyFill="1" applyBorder="1" applyAlignment="1">
      <alignment horizontal="center" vertical="center" wrapText="1"/>
    </xf>
    <xf numFmtId="0" fontId="12" fillId="2" borderId="34" xfId="0" applyFont="1" applyFill="1" applyBorder="1" applyAlignment="1">
      <alignment horizontal="center"/>
    </xf>
    <xf numFmtId="0" fontId="12" fillId="2" borderId="28" xfId="0" applyFont="1" applyFill="1" applyBorder="1" applyAlignment="1">
      <alignment horizontal="center"/>
    </xf>
    <xf numFmtId="167" fontId="38" fillId="0" borderId="76" xfId="0" applyNumberFormat="1" applyFont="1" applyBorder="1" applyAlignment="1">
      <alignment horizontal="right" vertical="center"/>
    </xf>
    <xf numFmtId="167" fontId="38" fillId="0" borderId="2" xfId="0" applyNumberFormat="1" applyFont="1" applyBorder="1" applyAlignment="1">
      <alignment horizontal="right" vertical="center"/>
    </xf>
    <xf numFmtId="167" fontId="38" fillId="0" borderId="76" xfId="0" applyNumberFormat="1" applyFont="1" applyFill="1" applyBorder="1" applyAlignment="1">
      <alignment horizontal="right" vertical="center"/>
    </xf>
    <xf numFmtId="167" fontId="38" fillId="0" borderId="2" xfId="0" applyNumberFormat="1" applyFont="1" applyFill="1" applyBorder="1" applyAlignment="1">
      <alignment horizontal="right" vertical="center"/>
    </xf>
    <xf numFmtId="0" fontId="12" fillId="0" borderId="84" xfId="0" applyFont="1" applyFill="1" applyBorder="1" applyAlignment="1">
      <alignment horizontal="center" vertical="center"/>
    </xf>
    <xf numFmtId="0" fontId="12" fillId="0" borderId="55" xfId="0" applyFont="1" applyFill="1" applyBorder="1" applyAlignment="1">
      <alignment horizontal="center" vertical="center"/>
    </xf>
    <xf numFmtId="0" fontId="36" fillId="5" borderId="60" xfId="0" applyFont="1" applyFill="1" applyBorder="1" applyAlignment="1">
      <alignment horizontal="center" vertical="center" wrapText="1"/>
    </xf>
    <xf numFmtId="0" fontId="36" fillId="5" borderId="61" xfId="0" applyFont="1" applyFill="1" applyBorder="1" applyAlignment="1">
      <alignment horizontal="center" vertical="center" wrapText="1"/>
    </xf>
  </cellXfs>
  <cellStyles count="603">
    <cellStyle name="Гиперссылка" xfId="3" builtinId="8"/>
    <cellStyle name="Денежный" xfId="4" builtinId="4"/>
    <cellStyle name="Денежный 2" xfId="8"/>
    <cellStyle name="Денежный 3" xfId="9"/>
    <cellStyle name="Денежный 3 2" xfId="23"/>
    <cellStyle name="Денежный 3 3" xfId="30"/>
    <cellStyle name="Денежный 3 3 2" xfId="131"/>
    <cellStyle name="Денежный 3 3 3" xfId="80"/>
    <cellStyle name="Денежный 4" xfId="1"/>
    <cellStyle name="Денежный 4 2" xfId="11"/>
    <cellStyle name="Денежный 4 3" xfId="10"/>
    <cellStyle name="Денежный 5" xfId="118"/>
    <cellStyle name="Обычный" xfId="0" builtinId="0"/>
    <cellStyle name="Обычный 2" xfId="5"/>
    <cellStyle name="Обычный 2 10" xfId="335"/>
    <cellStyle name="Обычный 2 2" xfId="12"/>
    <cellStyle name="Обычный 2 3" xfId="20"/>
    <cellStyle name="Обычный 2 3 10" xfId="340"/>
    <cellStyle name="Обычный 2 3 2" xfId="43"/>
    <cellStyle name="Обычный 2 3 2 2" xfId="61"/>
    <cellStyle name="Обычный 2 3 2 2 2" xfId="162"/>
    <cellStyle name="Обычный 2 3 2 2 2 2" xfId="326"/>
    <cellStyle name="Обычный 2 3 2 2 2 2 2" xfId="595"/>
    <cellStyle name="Обычный 2 3 2 2 2 3" xfId="463"/>
    <cellStyle name="Обычный 2 3 2 2 3" xfId="111"/>
    <cellStyle name="Обычный 2 3 2 2 3 2" xfId="281"/>
    <cellStyle name="Обычный 2 3 2 2 3 2 2" xfId="551"/>
    <cellStyle name="Обычный 2 3 2 2 3 3" xfId="419"/>
    <cellStyle name="Обычный 2 3 2 2 4" xfId="236"/>
    <cellStyle name="Обычный 2 3 2 2 4 2" xfId="507"/>
    <cellStyle name="Обычный 2 3 2 2 5" xfId="375"/>
    <cellStyle name="Обычный 2 3 2 3" xfId="144"/>
    <cellStyle name="Обычный 2 3 2 3 2" xfId="308"/>
    <cellStyle name="Обычный 2 3 2 3 2 2" xfId="577"/>
    <cellStyle name="Обычный 2 3 2 3 3" xfId="445"/>
    <cellStyle name="Обычный 2 3 2 4" xfId="93"/>
    <cellStyle name="Обычный 2 3 2 4 2" xfId="263"/>
    <cellStyle name="Обычный 2 3 2 4 2 2" xfId="533"/>
    <cellStyle name="Обычный 2 3 2 4 3" xfId="401"/>
    <cellStyle name="Обычный 2 3 2 5" xfId="218"/>
    <cellStyle name="Обычный 2 3 2 5 2" xfId="489"/>
    <cellStyle name="Обычный 2 3 2 6" xfId="357"/>
    <cellStyle name="Обычный 2 3 3" xfId="34"/>
    <cellStyle name="Обычный 2 3 3 2" xfId="135"/>
    <cellStyle name="Обычный 2 3 3 2 2" xfId="299"/>
    <cellStyle name="Обычный 2 3 3 2 2 2" xfId="568"/>
    <cellStyle name="Обычный 2 3 3 2 3" xfId="436"/>
    <cellStyle name="Обычный 2 3 3 3" xfId="84"/>
    <cellStyle name="Обычный 2 3 3 3 2" xfId="254"/>
    <cellStyle name="Обычный 2 3 3 3 2 2" xfId="524"/>
    <cellStyle name="Обычный 2 3 3 3 3" xfId="392"/>
    <cellStyle name="Обычный 2 3 3 4" xfId="209"/>
    <cellStyle name="Обычный 2 3 3 4 2" xfId="480"/>
    <cellStyle name="Обычный 2 3 3 5" xfId="348"/>
    <cellStyle name="Обычный 2 3 4" xfId="51"/>
    <cellStyle name="Обычный 2 3 4 2" xfId="152"/>
    <cellStyle name="Обычный 2 3 4 2 2" xfId="316"/>
    <cellStyle name="Обычный 2 3 4 2 2 2" xfId="585"/>
    <cellStyle name="Обычный 2 3 4 2 3" xfId="453"/>
    <cellStyle name="Обычный 2 3 4 3" xfId="101"/>
    <cellStyle name="Обычный 2 3 4 3 2" xfId="271"/>
    <cellStyle name="Обычный 2 3 4 3 2 2" xfId="541"/>
    <cellStyle name="Обычный 2 3 4 3 3" xfId="409"/>
    <cellStyle name="Обычный 2 3 4 4" xfId="226"/>
    <cellStyle name="Обычный 2 3 4 4 2" xfId="497"/>
    <cellStyle name="Обычный 2 3 4 5" xfId="365"/>
    <cellStyle name="Обычный 2 3 5" xfId="124"/>
    <cellStyle name="Обычный 2 3 5 2" xfId="290"/>
    <cellStyle name="Обычный 2 3 5 2 2" xfId="560"/>
    <cellStyle name="Обычный 2 3 5 3" xfId="428"/>
    <cellStyle name="Обычный 2 3 6" xfId="73"/>
    <cellStyle name="Обычный 2 3 6 2" xfId="245"/>
    <cellStyle name="Обычный 2 3 6 2 2" xfId="516"/>
    <cellStyle name="Обычный 2 3 6 3" xfId="384"/>
    <cellStyle name="Обычный 2 3 7" xfId="199"/>
    <cellStyle name="Обычный 2 3 7 2" xfId="472"/>
    <cellStyle name="Обычный 2 3 8" xfId="331"/>
    <cellStyle name="Обычный 2 3 8 2" xfId="599"/>
    <cellStyle name="Обычный 2 3 9" xfId="333"/>
    <cellStyle name="Обычный 2 3 9 2" xfId="601"/>
    <cellStyle name="Обычный 2 4" xfId="38"/>
    <cellStyle name="Обычный 2 4 2" xfId="56"/>
    <cellStyle name="Обычный 2 4 2 2" xfId="157"/>
    <cellStyle name="Обычный 2 4 2 2 2" xfId="321"/>
    <cellStyle name="Обычный 2 4 2 2 2 2" xfId="590"/>
    <cellStyle name="Обычный 2 4 2 2 3" xfId="458"/>
    <cellStyle name="Обычный 2 4 2 3" xfId="106"/>
    <cellStyle name="Обычный 2 4 2 3 2" xfId="276"/>
    <cellStyle name="Обычный 2 4 2 3 2 2" xfId="546"/>
    <cellStyle name="Обычный 2 4 2 3 3" xfId="414"/>
    <cellStyle name="Обычный 2 4 2 4" xfId="231"/>
    <cellStyle name="Обычный 2 4 2 4 2" xfId="502"/>
    <cellStyle name="Обычный 2 4 2 5" xfId="370"/>
    <cellStyle name="Обычный 2 4 3" xfId="139"/>
    <cellStyle name="Обычный 2 4 3 2" xfId="303"/>
    <cellStyle name="Обычный 2 4 3 2 2" xfId="572"/>
    <cellStyle name="Обычный 2 4 3 3" xfId="440"/>
    <cellStyle name="Обычный 2 4 4" xfId="88"/>
    <cellStyle name="Обычный 2 4 4 2" xfId="258"/>
    <cellStyle name="Обычный 2 4 4 2 2" xfId="528"/>
    <cellStyle name="Обычный 2 4 4 3" xfId="396"/>
    <cellStyle name="Обычный 2 4 5" xfId="213"/>
    <cellStyle name="Обычный 2 4 5 2" xfId="484"/>
    <cellStyle name="Обычный 2 4 6" xfId="352"/>
    <cellStyle name="Обычный 2 5" xfId="27"/>
    <cellStyle name="Обычный 2 5 2" xfId="128"/>
    <cellStyle name="Обычный 2 5 2 2" xfId="294"/>
    <cellStyle name="Обычный 2 5 2 2 2" xfId="564"/>
    <cellStyle name="Обычный 2 5 2 3" xfId="432"/>
    <cellStyle name="Обычный 2 5 3" xfId="77"/>
    <cellStyle name="Обычный 2 5 3 2" xfId="249"/>
    <cellStyle name="Обычный 2 5 3 2 2" xfId="520"/>
    <cellStyle name="Обычный 2 5 3 3" xfId="388"/>
    <cellStyle name="Обычный 2 5 4" xfId="204"/>
    <cellStyle name="Обычный 2 5 4 2" xfId="476"/>
    <cellStyle name="Обычный 2 5 5" xfId="344"/>
    <cellStyle name="Обычный 2 6" xfId="47"/>
    <cellStyle name="Обычный 2 6 2" xfId="148"/>
    <cellStyle name="Обычный 2 6 2 2" xfId="312"/>
    <cellStyle name="Обычный 2 6 2 2 2" xfId="581"/>
    <cellStyle name="Обычный 2 6 2 3" xfId="449"/>
    <cellStyle name="Обычный 2 6 3" xfId="97"/>
    <cellStyle name="Обычный 2 6 3 2" xfId="267"/>
    <cellStyle name="Обычный 2 6 3 2 2" xfId="537"/>
    <cellStyle name="Обычный 2 6 3 3" xfId="405"/>
    <cellStyle name="Обычный 2 6 4" xfId="222"/>
    <cellStyle name="Обычный 2 6 4 2" xfId="493"/>
    <cellStyle name="Обычный 2 6 5" xfId="361"/>
    <cellStyle name="Обычный 2 7" xfId="119"/>
    <cellStyle name="Обычный 2 7 2" xfId="285"/>
    <cellStyle name="Обычный 2 7 2 2" xfId="555"/>
    <cellStyle name="Обычный 2 7 3" xfId="423"/>
    <cellStyle name="Обычный 2 8" xfId="68"/>
    <cellStyle name="Обычный 2 8 2" xfId="240"/>
    <cellStyle name="Обычный 2 8 2 2" xfId="511"/>
    <cellStyle name="Обычный 2 8 3" xfId="379"/>
    <cellStyle name="Обычный 2 9" xfId="192"/>
    <cellStyle name="Обычный 2 9 2" xfId="467"/>
    <cellStyle name="Обычный 3" xfId="13"/>
    <cellStyle name="Обычный 3 2" xfId="24"/>
    <cellStyle name="Обычный 3 3" xfId="31"/>
    <cellStyle name="Обычный 3 3 2" xfId="132"/>
    <cellStyle name="Обычный 3 3 3" xfId="81"/>
    <cellStyle name="Обычный 4" xfId="2"/>
    <cellStyle name="Обычный 4 2" xfId="15"/>
    <cellStyle name="Обычный 4 3" xfId="14"/>
    <cellStyle name="Обычный 5" xfId="7"/>
    <cellStyle name="Обычный 5 2" xfId="22"/>
    <cellStyle name="Обычный 5 2 2" xfId="45"/>
    <cellStyle name="Обычный 5 2 2 2" xfId="63"/>
    <cellStyle name="Обычный 5 2 2 2 2" xfId="164"/>
    <cellStyle name="Обычный 5 2 2 2 2 2" xfId="328"/>
    <cellStyle name="Обычный 5 2 2 2 2 2 2" xfId="597"/>
    <cellStyle name="Обычный 5 2 2 2 2 3" xfId="465"/>
    <cellStyle name="Обычный 5 2 2 2 3" xfId="113"/>
    <cellStyle name="Обычный 5 2 2 2 3 2" xfId="283"/>
    <cellStyle name="Обычный 5 2 2 2 3 2 2" xfId="553"/>
    <cellStyle name="Обычный 5 2 2 2 3 3" xfId="421"/>
    <cellStyle name="Обычный 5 2 2 2 4" xfId="238"/>
    <cellStyle name="Обычный 5 2 2 2 4 2" xfId="509"/>
    <cellStyle name="Обычный 5 2 2 2 5" xfId="377"/>
    <cellStyle name="Обычный 5 2 2 3" xfId="146"/>
    <cellStyle name="Обычный 5 2 2 3 2" xfId="310"/>
    <cellStyle name="Обычный 5 2 2 3 2 2" xfId="579"/>
    <cellStyle name="Обычный 5 2 2 3 3" xfId="447"/>
    <cellStyle name="Обычный 5 2 2 4" xfId="95"/>
    <cellStyle name="Обычный 5 2 2 4 2" xfId="265"/>
    <cellStyle name="Обычный 5 2 2 4 2 2" xfId="535"/>
    <cellStyle name="Обычный 5 2 2 4 3" xfId="403"/>
    <cellStyle name="Обычный 5 2 2 5" xfId="220"/>
    <cellStyle name="Обычный 5 2 2 5 2" xfId="491"/>
    <cellStyle name="Обычный 5 2 2 6" xfId="359"/>
    <cellStyle name="Обычный 5 2 3" xfId="36"/>
    <cellStyle name="Обычный 5 2 3 2" xfId="137"/>
    <cellStyle name="Обычный 5 2 3 2 2" xfId="301"/>
    <cellStyle name="Обычный 5 2 3 2 2 2" xfId="570"/>
    <cellStyle name="Обычный 5 2 3 2 3" xfId="438"/>
    <cellStyle name="Обычный 5 2 3 3" xfId="86"/>
    <cellStyle name="Обычный 5 2 3 3 2" xfId="256"/>
    <cellStyle name="Обычный 5 2 3 3 2 2" xfId="526"/>
    <cellStyle name="Обычный 5 2 3 3 3" xfId="394"/>
    <cellStyle name="Обычный 5 2 3 4" xfId="211"/>
    <cellStyle name="Обычный 5 2 3 4 2" xfId="482"/>
    <cellStyle name="Обычный 5 2 3 5" xfId="350"/>
    <cellStyle name="Обычный 5 2 4" xfId="53"/>
    <cellStyle name="Обычный 5 2 4 2" xfId="154"/>
    <cellStyle name="Обычный 5 2 4 2 2" xfId="318"/>
    <cellStyle name="Обычный 5 2 4 2 2 2" xfId="587"/>
    <cellStyle name="Обычный 5 2 4 2 3" xfId="455"/>
    <cellStyle name="Обычный 5 2 4 3" xfId="103"/>
    <cellStyle name="Обычный 5 2 4 3 2" xfId="273"/>
    <cellStyle name="Обычный 5 2 4 3 2 2" xfId="543"/>
    <cellStyle name="Обычный 5 2 4 3 3" xfId="411"/>
    <cellStyle name="Обычный 5 2 4 4" xfId="228"/>
    <cellStyle name="Обычный 5 2 4 4 2" xfId="499"/>
    <cellStyle name="Обычный 5 2 4 5" xfId="367"/>
    <cellStyle name="Обычный 5 2 5" xfId="126"/>
    <cellStyle name="Обычный 5 2 5 2" xfId="292"/>
    <cellStyle name="Обычный 5 2 5 2 2" xfId="562"/>
    <cellStyle name="Обычный 5 2 5 3" xfId="430"/>
    <cellStyle name="Обычный 5 2 6" xfId="75"/>
    <cellStyle name="Обычный 5 2 6 2" xfId="247"/>
    <cellStyle name="Обычный 5 2 6 2 2" xfId="518"/>
    <cellStyle name="Обычный 5 2 6 3" xfId="386"/>
    <cellStyle name="Обычный 5 2 7" xfId="201"/>
    <cellStyle name="Обычный 5 2 7 2" xfId="474"/>
    <cellStyle name="Обычный 5 2 8" xfId="342"/>
    <cellStyle name="Обычный 5 3" xfId="40"/>
    <cellStyle name="Обычный 5 3 2" xfId="58"/>
    <cellStyle name="Обычный 5 3 2 2" xfId="159"/>
    <cellStyle name="Обычный 5 3 2 2 2" xfId="323"/>
    <cellStyle name="Обычный 5 3 2 2 2 2" xfId="592"/>
    <cellStyle name="Обычный 5 3 2 2 3" xfId="460"/>
    <cellStyle name="Обычный 5 3 2 3" xfId="108"/>
    <cellStyle name="Обычный 5 3 2 3 2" xfId="278"/>
    <cellStyle name="Обычный 5 3 2 3 2 2" xfId="548"/>
    <cellStyle name="Обычный 5 3 2 3 3" xfId="416"/>
    <cellStyle name="Обычный 5 3 2 4" xfId="233"/>
    <cellStyle name="Обычный 5 3 2 4 2" xfId="504"/>
    <cellStyle name="Обычный 5 3 2 5" xfId="372"/>
    <cellStyle name="Обычный 5 3 3" xfId="141"/>
    <cellStyle name="Обычный 5 3 3 2" xfId="305"/>
    <cellStyle name="Обычный 5 3 3 2 2" xfId="574"/>
    <cellStyle name="Обычный 5 3 3 3" xfId="442"/>
    <cellStyle name="Обычный 5 3 4" xfId="90"/>
    <cellStyle name="Обычный 5 3 4 2" xfId="260"/>
    <cellStyle name="Обычный 5 3 4 2 2" xfId="530"/>
    <cellStyle name="Обычный 5 3 4 3" xfId="398"/>
    <cellStyle name="Обычный 5 3 5" xfId="215"/>
    <cellStyle name="Обычный 5 3 5 2" xfId="486"/>
    <cellStyle name="Обычный 5 3 6" xfId="354"/>
    <cellStyle name="Обычный 5 4" xfId="29"/>
    <cellStyle name="Обычный 5 4 2" xfId="130"/>
    <cellStyle name="Обычный 5 4 2 2" xfId="296"/>
    <cellStyle name="Обычный 5 4 2 2 2" xfId="566"/>
    <cellStyle name="Обычный 5 4 2 3" xfId="434"/>
    <cellStyle name="Обычный 5 4 3" xfId="79"/>
    <cellStyle name="Обычный 5 4 3 2" xfId="251"/>
    <cellStyle name="Обычный 5 4 3 2 2" xfId="522"/>
    <cellStyle name="Обычный 5 4 3 3" xfId="390"/>
    <cellStyle name="Обычный 5 4 4" xfId="206"/>
    <cellStyle name="Обычный 5 4 4 2" xfId="478"/>
    <cellStyle name="Обычный 5 4 5" xfId="346"/>
    <cellStyle name="Обычный 5 5" xfId="49"/>
    <cellStyle name="Обычный 5 5 2" xfId="150"/>
    <cellStyle name="Обычный 5 5 2 2" xfId="314"/>
    <cellStyle name="Обычный 5 5 2 2 2" xfId="583"/>
    <cellStyle name="Обычный 5 5 2 3" xfId="451"/>
    <cellStyle name="Обычный 5 5 3" xfId="99"/>
    <cellStyle name="Обычный 5 5 3 2" xfId="269"/>
    <cellStyle name="Обычный 5 5 3 2 2" xfId="539"/>
    <cellStyle name="Обычный 5 5 3 3" xfId="407"/>
    <cellStyle name="Обычный 5 5 4" xfId="224"/>
    <cellStyle name="Обычный 5 5 4 2" xfId="495"/>
    <cellStyle name="Обычный 5 5 5" xfId="363"/>
    <cellStyle name="Обычный 5 6" xfId="121"/>
    <cellStyle name="Обычный 5 6 2" xfId="287"/>
    <cellStyle name="Обычный 5 6 2 2" xfId="557"/>
    <cellStyle name="Обычный 5 6 3" xfId="425"/>
    <cellStyle name="Обычный 5 7" xfId="70"/>
    <cellStyle name="Обычный 5 7 2" xfId="242"/>
    <cellStyle name="Обычный 5 7 2 2" xfId="513"/>
    <cellStyle name="Обычный 5 7 3" xfId="381"/>
    <cellStyle name="Обычный 5 8" xfId="194"/>
    <cellStyle name="Обычный 5 8 2" xfId="469"/>
    <cellStyle name="Обычный 5 9" xfId="337"/>
    <cellStyle name="Обычный 6" xfId="19"/>
    <cellStyle name="Обычный 6 2" xfId="42"/>
    <cellStyle name="Обычный 6 2 2" xfId="60"/>
    <cellStyle name="Обычный 6 2 2 2" xfId="161"/>
    <cellStyle name="Обычный 6 2 2 2 2" xfId="325"/>
    <cellStyle name="Обычный 6 2 2 2 2 2" xfId="594"/>
    <cellStyle name="Обычный 6 2 2 2 3" xfId="462"/>
    <cellStyle name="Обычный 6 2 2 3" xfId="110"/>
    <cellStyle name="Обычный 6 2 2 3 2" xfId="280"/>
    <cellStyle name="Обычный 6 2 2 3 2 2" xfId="550"/>
    <cellStyle name="Обычный 6 2 2 3 3" xfId="418"/>
    <cellStyle name="Обычный 6 2 2 4" xfId="235"/>
    <cellStyle name="Обычный 6 2 2 4 2" xfId="506"/>
    <cellStyle name="Обычный 6 2 2 5" xfId="374"/>
    <cellStyle name="Обычный 6 2 3" xfId="143"/>
    <cellStyle name="Обычный 6 2 3 2" xfId="307"/>
    <cellStyle name="Обычный 6 2 3 2 2" xfId="576"/>
    <cellStyle name="Обычный 6 2 3 3" xfId="444"/>
    <cellStyle name="Обычный 6 2 4" xfId="92"/>
    <cellStyle name="Обычный 6 2 4 2" xfId="262"/>
    <cellStyle name="Обычный 6 2 4 2 2" xfId="532"/>
    <cellStyle name="Обычный 6 2 4 3" xfId="400"/>
    <cellStyle name="Обычный 6 2 5" xfId="217"/>
    <cellStyle name="Обычный 6 2 5 2" xfId="488"/>
    <cellStyle name="Обычный 6 2 6" xfId="356"/>
    <cellStyle name="Обычный 6 3" xfId="55"/>
    <cellStyle name="Обычный 6 3 2" xfId="156"/>
    <cellStyle name="Обычный 6 3 2 2" xfId="320"/>
    <cellStyle name="Обычный 6 3 2 2 2" xfId="589"/>
    <cellStyle name="Обычный 6 3 2 3" xfId="457"/>
    <cellStyle name="Обычный 6 3 3" xfId="105"/>
    <cellStyle name="Обычный 6 3 3 2" xfId="275"/>
    <cellStyle name="Обычный 6 3 3 2 2" xfId="545"/>
    <cellStyle name="Обычный 6 3 3 3" xfId="413"/>
    <cellStyle name="Обычный 6 3 4" xfId="230"/>
    <cellStyle name="Обычный 6 3 4 2" xfId="501"/>
    <cellStyle name="Обычный 6 3 5" xfId="369"/>
    <cellStyle name="Обычный 6 4" xfId="123"/>
    <cellStyle name="Обычный 6 4 2" xfId="289"/>
    <cellStyle name="Обычный 6 4 2 2" xfId="559"/>
    <cellStyle name="Обычный 6 4 3" xfId="427"/>
    <cellStyle name="Обычный 6 5" xfId="72"/>
    <cellStyle name="Обычный 6 5 2" xfId="244"/>
    <cellStyle name="Обычный 6 5 2 2" xfId="515"/>
    <cellStyle name="Обычный 6 5 3" xfId="383"/>
    <cellStyle name="Обычный 6 6" xfId="198"/>
    <cellStyle name="Обычный 6 6 2" xfId="471"/>
    <cellStyle name="Обычный 6 7" xfId="339"/>
    <cellStyle name="Открывавшаяся гиперссылка" xfId="65" builtinId="9" hidden="1"/>
    <cellStyle name="Открывавшаяся гиперссылка" xfId="66" builtinId="9" hidden="1"/>
    <cellStyle name="Открывавшаяся гиперссылка" xfId="67" builtinId="9" hidden="1"/>
    <cellStyle name="Открывавшаяся гиперссылка" xfId="115" builtinId="9" hidden="1"/>
    <cellStyle name="Открывавшаяся гиперссылка" xfId="116" builtinId="9" hidden="1"/>
    <cellStyle name="Открывавшаяся гиперссылка" xfId="117" builtinId="9" hidden="1"/>
    <cellStyle name="Открывавшаяся гиперссылка" xfId="166" builtinId="9" hidden="1"/>
    <cellStyle name="Открывавшаяся гиперссылка" xfId="167" builtinId="9" hidden="1"/>
    <cellStyle name="Открывавшаяся гиперссылка" xfId="168" builtinId="9" hidden="1"/>
    <cellStyle name="Открывавшаяся гиперссылка" xfId="172" builtinId="9" hidden="1"/>
    <cellStyle name="Открывавшаяся гиперссылка" xfId="173" builtinId="9" hidden="1"/>
    <cellStyle name="Открывавшаяся гиперссылка" xfId="174" builtinId="9" hidden="1"/>
    <cellStyle name="Открывавшаяся гиперссылка" xfId="175" builtinId="9" hidden="1"/>
    <cellStyle name="Открывавшаяся гиперссылка" xfId="176" builtinId="9" hidden="1"/>
    <cellStyle name="Открывавшаяся гиперссылка" xfId="177" builtinId="9" hidden="1"/>
    <cellStyle name="Открывавшаяся гиперссылка" xfId="171" builtinId="9" hidden="1"/>
    <cellStyle name="Открывавшаяся гиперссылка" xfId="169" builtinId="9" hidden="1"/>
    <cellStyle name="Открывавшаяся гиперссылка" xfId="170" builtinId="9" hidden="1"/>
    <cellStyle name="Открывавшаяся гиперссылка" xfId="178" builtinId="9" hidden="1"/>
    <cellStyle name="Открывавшаяся гиперссылка" xfId="179" builtinId="9" hidden="1"/>
    <cellStyle name="Открывавшаяся гиперссылка" xfId="180" builtinId="9" hidden="1"/>
    <cellStyle name="Открывавшаяся гиперссылка" xfId="181" builtinId="9" hidden="1"/>
    <cellStyle name="Открывавшаяся гиперссылка" xfId="182" builtinId="9" hidden="1"/>
    <cellStyle name="Открывавшаяся гиперссылка" xfId="183" builtinId="9" hidden="1"/>
    <cellStyle name="Открывавшаяся гиперссылка" xfId="184" builtinId="9" hidden="1"/>
    <cellStyle name="Открывавшаяся гиперссылка" xfId="185" builtinId="9" hidden="1"/>
    <cellStyle name="Открывавшаяся гиперссылка" xfId="186" builtinId="9" hidden="1"/>
    <cellStyle name="Открывавшаяся гиперссылка" xfId="187" builtinId="9" hidden="1"/>
    <cellStyle name="Открывавшаяся гиперссылка" xfId="188" builtinId="9" hidden="1"/>
    <cellStyle name="Открывавшаяся гиперссылка" xfId="189" builtinId="9" hidden="1"/>
    <cellStyle name="Процентный" xfId="190" builtinId="5"/>
    <cellStyle name="Процентный 2" xfId="330"/>
    <cellStyle name="Финансовый 2" xfId="6"/>
    <cellStyle name="Финансовый 2 10" xfId="336"/>
    <cellStyle name="Финансовый 2 2" xfId="17"/>
    <cellStyle name="Финансовый 2 2 2" xfId="196"/>
    <cellStyle name="Финансовый 2 3" xfId="21"/>
    <cellStyle name="Финансовый 2 3 10" xfId="341"/>
    <cellStyle name="Финансовый 2 3 2" xfId="44"/>
    <cellStyle name="Финансовый 2 3 2 2" xfId="62"/>
    <cellStyle name="Финансовый 2 3 2 2 2" xfId="163"/>
    <cellStyle name="Финансовый 2 3 2 2 2 2" xfId="327"/>
    <cellStyle name="Финансовый 2 3 2 2 2 2 2" xfId="596"/>
    <cellStyle name="Финансовый 2 3 2 2 2 3" xfId="464"/>
    <cellStyle name="Финансовый 2 3 2 2 3" xfId="112"/>
    <cellStyle name="Финансовый 2 3 2 2 3 2" xfId="282"/>
    <cellStyle name="Финансовый 2 3 2 2 3 2 2" xfId="552"/>
    <cellStyle name="Финансовый 2 3 2 2 3 3" xfId="420"/>
    <cellStyle name="Финансовый 2 3 2 2 4" xfId="237"/>
    <cellStyle name="Финансовый 2 3 2 2 4 2" xfId="508"/>
    <cellStyle name="Финансовый 2 3 2 2 5" xfId="376"/>
    <cellStyle name="Финансовый 2 3 2 3" xfId="145"/>
    <cellStyle name="Финансовый 2 3 2 3 2" xfId="309"/>
    <cellStyle name="Финансовый 2 3 2 3 2 2" xfId="578"/>
    <cellStyle name="Финансовый 2 3 2 3 3" xfId="446"/>
    <cellStyle name="Финансовый 2 3 2 4" xfId="94"/>
    <cellStyle name="Финансовый 2 3 2 4 2" xfId="264"/>
    <cellStyle name="Финансовый 2 3 2 4 2 2" xfId="534"/>
    <cellStyle name="Финансовый 2 3 2 4 3" xfId="402"/>
    <cellStyle name="Финансовый 2 3 2 5" xfId="219"/>
    <cellStyle name="Финансовый 2 3 2 5 2" xfId="490"/>
    <cellStyle name="Финансовый 2 3 2 6" xfId="358"/>
    <cellStyle name="Финансовый 2 3 3" xfId="35"/>
    <cellStyle name="Финансовый 2 3 3 2" xfId="136"/>
    <cellStyle name="Финансовый 2 3 3 2 2" xfId="300"/>
    <cellStyle name="Финансовый 2 3 3 2 2 2" xfId="569"/>
    <cellStyle name="Финансовый 2 3 3 2 3" xfId="437"/>
    <cellStyle name="Финансовый 2 3 3 3" xfId="85"/>
    <cellStyle name="Финансовый 2 3 3 3 2" xfId="255"/>
    <cellStyle name="Финансовый 2 3 3 3 2 2" xfId="525"/>
    <cellStyle name="Финансовый 2 3 3 3 3" xfId="393"/>
    <cellStyle name="Финансовый 2 3 3 4" xfId="210"/>
    <cellStyle name="Финансовый 2 3 3 4 2" xfId="481"/>
    <cellStyle name="Финансовый 2 3 3 5" xfId="349"/>
    <cellStyle name="Финансовый 2 3 4" xfId="52"/>
    <cellStyle name="Финансовый 2 3 4 2" xfId="153"/>
    <cellStyle name="Финансовый 2 3 4 2 2" xfId="317"/>
    <cellStyle name="Финансовый 2 3 4 2 2 2" xfId="586"/>
    <cellStyle name="Финансовый 2 3 4 2 3" xfId="454"/>
    <cellStyle name="Финансовый 2 3 4 3" xfId="102"/>
    <cellStyle name="Финансовый 2 3 4 3 2" xfId="272"/>
    <cellStyle name="Финансовый 2 3 4 3 2 2" xfId="542"/>
    <cellStyle name="Финансовый 2 3 4 3 3" xfId="410"/>
    <cellStyle name="Финансовый 2 3 4 4" xfId="227"/>
    <cellStyle name="Финансовый 2 3 4 4 2" xfId="498"/>
    <cellStyle name="Финансовый 2 3 4 5" xfId="366"/>
    <cellStyle name="Финансовый 2 3 5" xfId="125"/>
    <cellStyle name="Финансовый 2 3 5 2" xfId="291"/>
    <cellStyle name="Финансовый 2 3 5 2 2" xfId="561"/>
    <cellStyle name="Финансовый 2 3 5 3" xfId="429"/>
    <cellStyle name="Финансовый 2 3 6" xfId="74"/>
    <cellStyle name="Финансовый 2 3 6 2" xfId="246"/>
    <cellStyle name="Финансовый 2 3 6 2 2" xfId="517"/>
    <cellStyle name="Финансовый 2 3 6 3" xfId="385"/>
    <cellStyle name="Финансовый 2 3 7" xfId="200"/>
    <cellStyle name="Финансовый 2 3 7 2" xfId="473"/>
    <cellStyle name="Финансовый 2 3 8" xfId="332"/>
    <cellStyle name="Финансовый 2 3 8 2" xfId="600"/>
    <cellStyle name="Финансовый 2 3 9" xfId="334"/>
    <cellStyle name="Финансовый 2 3 9 2" xfId="602"/>
    <cellStyle name="Финансовый 2 4" xfId="39"/>
    <cellStyle name="Финансовый 2 4 2" xfId="57"/>
    <cellStyle name="Финансовый 2 4 2 2" xfId="158"/>
    <cellStyle name="Финансовый 2 4 2 2 2" xfId="322"/>
    <cellStyle name="Финансовый 2 4 2 2 2 2" xfId="591"/>
    <cellStyle name="Финансовый 2 4 2 2 3" xfId="459"/>
    <cellStyle name="Финансовый 2 4 2 3" xfId="107"/>
    <cellStyle name="Финансовый 2 4 2 3 2" xfId="277"/>
    <cellStyle name="Финансовый 2 4 2 3 2 2" xfId="547"/>
    <cellStyle name="Финансовый 2 4 2 3 3" xfId="415"/>
    <cellStyle name="Финансовый 2 4 2 4" xfId="232"/>
    <cellStyle name="Финансовый 2 4 2 4 2" xfId="503"/>
    <cellStyle name="Финансовый 2 4 2 5" xfId="371"/>
    <cellStyle name="Финансовый 2 4 3" xfId="140"/>
    <cellStyle name="Финансовый 2 4 3 2" xfId="304"/>
    <cellStyle name="Финансовый 2 4 3 2 2" xfId="573"/>
    <cellStyle name="Финансовый 2 4 3 3" xfId="441"/>
    <cellStyle name="Финансовый 2 4 4" xfId="89"/>
    <cellStyle name="Финансовый 2 4 4 2" xfId="259"/>
    <cellStyle name="Финансовый 2 4 4 2 2" xfId="529"/>
    <cellStyle name="Финансовый 2 4 4 3" xfId="397"/>
    <cellStyle name="Финансовый 2 4 5" xfId="214"/>
    <cellStyle name="Финансовый 2 4 5 2" xfId="485"/>
    <cellStyle name="Финансовый 2 4 6" xfId="353"/>
    <cellStyle name="Финансовый 2 5" xfId="28"/>
    <cellStyle name="Финансовый 2 5 2" xfId="129"/>
    <cellStyle name="Финансовый 2 5 2 2" xfId="295"/>
    <cellStyle name="Финансовый 2 5 2 2 2" xfId="565"/>
    <cellStyle name="Финансовый 2 5 2 3" xfId="433"/>
    <cellStyle name="Финансовый 2 5 3" xfId="78"/>
    <cellStyle name="Финансовый 2 5 3 2" xfId="250"/>
    <cellStyle name="Финансовый 2 5 3 2 2" xfId="521"/>
    <cellStyle name="Финансовый 2 5 3 3" xfId="389"/>
    <cellStyle name="Финансовый 2 5 4" xfId="205"/>
    <cellStyle name="Финансовый 2 5 4 2" xfId="477"/>
    <cellStyle name="Финансовый 2 5 5" xfId="345"/>
    <cellStyle name="Финансовый 2 6" xfId="48"/>
    <cellStyle name="Финансовый 2 6 2" xfId="149"/>
    <cellStyle name="Финансовый 2 6 2 2" xfId="313"/>
    <cellStyle name="Финансовый 2 6 2 2 2" xfId="582"/>
    <cellStyle name="Финансовый 2 6 2 3" xfId="450"/>
    <cellStyle name="Финансовый 2 6 3" xfId="98"/>
    <cellStyle name="Финансовый 2 6 3 2" xfId="268"/>
    <cellStyle name="Финансовый 2 6 3 2 2" xfId="538"/>
    <cellStyle name="Финансовый 2 6 3 3" xfId="406"/>
    <cellStyle name="Финансовый 2 6 4" xfId="223"/>
    <cellStyle name="Финансовый 2 6 4 2" xfId="494"/>
    <cellStyle name="Финансовый 2 6 5" xfId="362"/>
    <cellStyle name="Финансовый 2 7" xfId="120"/>
    <cellStyle name="Финансовый 2 7 2" xfId="286"/>
    <cellStyle name="Финансовый 2 7 2 2" xfId="556"/>
    <cellStyle name="Финансовый 2 7 3" xfId="424"/>
    <cellStyle name="Финансовый 2 8" xfId="69"/>
    <cellStyle name="Финансовый 2 8 2" xfId="241"/>
    <cellStyle name="Финансовый 2 8 2 2" xfId="512"/>
    <cellStyle name="Финансовый 2 8 3" xfId="380"/>
    <cellStyle name="Финансовый 2 9" xfId="193"/>
    <cellStyle name="Финансовый 2 9 2" xfId="468"/>
    <cellStyle name="Финансовый 3" xfId="18"/>
    <cellStyle name="Финансовый 3 2" xfId="26"/>
    <cellStyle name="Финансовый 3 2 2" xfId="203"/>
    <cellStyle name="Финансовый 3 3" xfId="33"/>
    <cellStyle name="Финансовый 3 3 2" xfId="134"/>
    <cellStyle name="Финансовый 3 3 2 2" xfId="298"/>
    <cellStyle name="Финансовый 3 3 3" xfId="83"/>
    <cellStyle name="Финансовый 3 3 3 2" xfId="253"/>
    <cellStyle name="Финансовый 3 3 4" xfId="208"/>
    <cellStyle name="Финансовый 3 4" xfId="197"/>
    <cellStyle name="Финансовый 4" xfId="16"/>
    <cellStyle name="Финансовый 4 2" xfId="25"/>
    <cellStyle name="Финансовый 4 2 2" xfId="46"/>
    <cellStyle name="Финансовый 4 2 2 2" xfId="64"/>
    <cellStyle name="Финансовый 4 2 2 2 2" xfId="165"/>
    <cellStyle name="Финансовый 4 2 2 2 2 2" xfId="329"/>
    <cellStyle name="Финансовый 4 2 2 2 2 2 2" xfId="598"/>
    <cellStyle name="Финансовый 4 2 2 2 2 3" xfId="466"/>
    <cellStyle name="Финансовый 4 2 2 2 3" xfId="114"/>
    <cellStyle name="Финансовый 4 2 2 2 3 2" xfId="284"/>
    <cellStyle name="Финансовый 4 2 2 2 3 2 2" xfId="554"/>
    <cellStyle name="Финансовый 4 2 2 2 3 3" xfId="422"/>
    <cellStyle name="Финансовый 4 2 2 2 4" xfId="239"/>
    <cellStyle name="Финансовый 4 2 2 2 4 2" xfId="510"/>
    <cellStyle name="Финансовый 4 2 2 2 5" xfId="378"/>
    <cellStyle name="Финансовый 4 2 2 3" xfId="147"/>
    <cellStyle name="Финансовый 4 2 2 3 2" xfId="311"/>
    <cellStyle name="Финансовый 4 2 2 3 2 2" xfId="580"/>
    <cellStyle name="Финансовый 4 2 2 3 3" xfId="448"/>
    <cellStyle name="Финансовый 4 2 2 4" xfId="96"/>
    <cellStyle name="Финансовый 4 2 2 4 2" xfId="266"/>
    <cellStyle name="Финансовый 4 2 2 4 2 2" xfId="536"/>
    <cellStyle name="Финансовый 4 2 2 4 3" xfId="404"/>
    <cellStyle name="Финансовый 4 2 2 5" xfId="221"/>
    <cellStyle name="Финансовый 4 2 2 5 2" xfId="492"/>
    <cellStyle name="Финансовый 4 2 2 6" xfId="360"/>
    <cellStyle name="Финансовый 4 2 3" xfId="37"/>
    <cellStyle name="Финансовый 4 2 3 2" xfId="138"/>
    <cellStyle name="Финансовый 4 2 3 2 2" xfId="302"/>
    <cellStyle name="Финансовый 4 2 3 2 2 2" xfId="571"/>
    <cellStyle name="Финансовый 4 2 3 2 3" xfId="439"/>
    <cellStyle name="Финансовый 4 2 3 3" xfId="87"/>
    <cellStyle name="Финансовый 4 2 3 3 2" xfId="257"/>
    <cellStyle name="Финансовый 4 2 3 3 2 2" xfId="527"/>
    <cellStyle name="Финансовый 4 2 3 3 3" xfId="395"/>
    <cellStyle name="Финансовый 4 2 3 4" xfId="212"/>
    <cellStyle name="Финансовый 4 2 3 4 2" xfId="483"/>
    <cellStyle name="Финансовый 4 2 3 5" xfId="351"/>
    <cellStyle name="Финансовый 4 2 4" xfId="54"/>
    <cellStyle name="Финансовый 4 2 4 2" xfId="155"/>
    <cellStyle name="Финансовый 4 2 4 2 2" xfId="319"/>
    <cellStyle name="Финансовый 4 2 4 2 2 2" xfId="588"/>
    <cellStyle name="Финансовый 4 2 4 2 3" xfId="456"/>
    <cellStyle name="Финансовый 4 2 4 3" xfId="104"/>
    <cellStyle name="Финансовый 4 2 4 3 2" xfId="274"/>
    <cellStyle name="Финансовый 4 2 4 3 2 2" xfId="544"/>
    <cellStyle name="Финансовый 4 2 4 3 3" xfId="412"/>
    <cellStyle name="Финансовый 4 2 4 4" xfId="229"/>
    <cellStyle name="Финансовый 4 2 4 4 2" xfId="500"/>
    <cellStyle name="Финансовый 4 2 4 5" xfId="368"/>
    <cellStyle name="Финансовый 4 2 5" xfId="127"/>
    <cellStyle name="Финансовый 4 2 5 2" xfId="293"/>
    <cellStyle name="Финансовый 4 2 5 2 2" xfId="563"/>
    <cellStyle name="Финансовый 4 2 5 3" xfId="431"/>
    <cellStyle name="Финансовый 4 2 6" xfId="76"/>
    <cellStyle name="Финансовый 4 2 6 2" xfId="248"/>
    <cellStyle name="Финансовый 4 2 6 2 2" xfId="519"/>
    <cellStyle name="Финансовый 4 2 6 3" xfId="387"/>
    <cellStyle name="Финансовый 4 2 7" xfId="202"/>
    <cellStyle name="Финансовый 4 2 7 2" xfId="475"/>
    <cellStyle name="Финансовый 4 2 8" xfId="343"/>
    <cellStyle name="Финансовый 4 3" xfId="41"/>
    <cellStyle name="Финансовый 4 3 2" xfId="59"/>
    <cellStyle name="Финансовый 4 3 2 2" xfId="160"/>
    <cellStyle name="Финансовый 4 3 2 2 2" xfId="324"/>
    <cellStyle name="Финансовый 4 3 2 2 2 2" xfId="593"/>
    <cellStyle name="Финансовый 4 3 2 2 3" xfId="461"/>
    <cellStyle name="Финансовый 4 3 2 3" xfId="109"/>
    <cellStyle name="Финансовый 4 3 2 3 2" xfId="279"/>
    <cellStyle name="Финансовый 4 3 2 3 2 2" xfId="549"/>
    <cellStyle name="Финансовый 4 3 2 3 3" xfId="417"/>
    <cellStyle name="Финансовый 4 3 2 4" xfId="234"/>
    <cellStyle name="Финансовый 4 3 2 4 2" xfId="505"/>
    <cellStyle name="Финансовый 4 3 2 5" xfId="373"/>
    <cellStyle name="Финансовый 4 3 3" xfId="142"/>
    <cellStyle name="Финансовый 4 3 3 2" xfId="306"/>
    <cellStyle name="Финансовый 4 3 3 2 2" xfId="575"/>
    <cellStyle name="Финансовый 4 3 3 3" xfId="443"/>
    <cellStyle name="Финансовый 4 3 4" xfId="91"/>
    <cellStyle name="Финансовый 4 3 4 2" xfId="261"/>
    <cellStyle name="Финансовый 4 3 4 2 2" xfId="531"/>
    <cellStyle name="Финансовый 4 3 4 3" xfId="399"/>
    <cellStyle name="Финансовый 4 3 5" xfId="216"/>
    <cellStyle name="Финансовый 4 3 5 2" xfId="487"/>
    <cellStyle name="Финансовый 4 3 6" xfId="355"/>
    <cellStyle name="Финансовый 4 4" xfId="32"/>
    <cellStyle name="Финансовый 4 4 2" xfId="133"/>
    <cellStyle name="Финансовый 4 4 2 2" xfId="297"/>
    <cellStyle name="Финансовый 4 4 2 2 2" xfId="567"/>
    <cellStyle name="Финансовый 4 4 2 3" xfId="435"/>
    <cellStyle name="Финансовый 4 4 3" xfId="82"/>
    <cellStyle name="Финансовый 4 4 3 2" xfId="252"/>
    <cellStyle name="Финансовый 4 4 3 2 2" xfId="523"/>
    <cellStyle name="Финансовый 4 4 3 3" xfId="391"/>
    <cellStyle name="Финансовый 4 4 4" xfId="207"/>
    <cellStyle name="Финансовый 4 4 4 2" xfId="479"/>
    <cellStyle name="Финансовый 4 4 5" xfId="347"/>
    <cellStyle name="Финансовый 4 5" xfId="50"/>
    <cellStyle name="Финансовый 4 5 2" xfId="151"/>
    <cellStyle name="Финансовый 4 5 2 2" xfId="315"/>
    <cellStyle name="Финансовый 4 5 2 2 2" xfId="584"/>
    <cellStyle name="Финансовый 4 5 2 3" xfId="452"/>
    <cellStyle name="Финансовый 4 5 3" xfId="100"/>
    <cellStyle name="Финансовый 4 5 3 2" xfId="270"/>
    <cellStyle name="Финансовый 4 5 3 2 2" xfId="540"/>
    <cellStyle name="Финансовый 4 5 3 3" xfId="408"/>
    <cellStyle name="Финансовый 4 5 4" xfId="225"/>
    <cellStyle name="Финансовый 4 5 4 2" xfId="496"/>
    <cellStyle name="Финансовый 4 5 5" xfId="364"/>
    <cellStyle name="Финансовый 4 6" xfId="122"/>
    <cellStyle name="Финансовый 4 6 2" xfId="288"/>
    <cellStyle name="Финансовый 4 6 2 2" xfId="558"/>
    <cellStyle name="Финансовый 4 6 3" xfId="426"/>
    <cellStyle name="Финансовый 4 7" xfId="71"/>
    <cellStyle name="Финансовый 4 7 2" xfId="243"/>
    <cellStyle name="Финансовый 4 7 2 2" xfId="514"/>
    <cellStyle name="Финансовый 4 7 3" xfId="382"/>
    <cellStyle name="Финансовый 4 8" xfId="195"/>
    <cellStyle name="Финансовый 4 8 2" xfId="470"/>
    <cellStyle name="Финансовый 4 9" xfId="338"/>
    <cellStyle name="Финансовый 5" xfId="191"/>
  </cellStyles>
  <dxfs count="0"/>
  <tableStyles count="0" defaultTableStyle="TableStyleMedium9" defaultPivotStyle="PivotStyleLight16"/>
  <colors>
    <mruColors>
      <color rgb="FFFFFF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13" Type="http://schemas.openxmlformats.org/officeDocument/2006/relationships/image" Target="../media/image26.jpeg"/><Relationship Id="rId18" Type="http://schemas.openxmlformats.org/officeDocument/2006/relationships/image" Target="../media/image9.jpeg"/><Relationship Id="rId26" Type="http://schemas.openxmlformats.org/officeDocument/2006/relationships/image" Target="../media/image22.png"/><Relationship Id="rId3" Type="http://schemas.openxmlformats.org/officeDocument/2006/relationships/image" Target="../media/image3.jpeg"/><Relationship Id="rId21" Type="http://schemas.openxmlformats.org/officeDocument/2006/relationships/image" Target="../media/image29.jpeg"/><Relationship Id="rId7" Type="http://schemas.openxmlformats.org/officeDocument/2006/relationships/image" Target="../media/image7.jpeg"/><Relationship Id="rId12" Type="http://schemas.openxmlformats.org/officeDocument/2006/relationships/image" Target="../media/image8.jpeg"/><Relationship Id="rId17" Type="http://schemas.openxmlformats.org/officeDocument/2006/relationships/image" Target="../media/image18.jpeg"/><Relationship Id="rId25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7.jpeg"/><Relationship Id="rId20" Type="http://schemas.openxmlformats.org/officeDocument/2006/relationships/image" Target="../media/image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25.jpeg"/><Relationship Id="rId24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28.jpeg"/><Relationship Id="rId23" Type="http://schemas.openxmlformats.org/officeDocument/2006/relationships/image" Target="../media/image31.jpeg"/><Relationship Id="rId10" Type="http://schemas.openxmlformats.org/officeDocument/2006/relationships/image" Target="../media/image19.jpeg"/><Relationship Id="rId19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24.jpeg"/><Relationship Id="rId14" Type="http://schemas.openxmlformats.org/officeDocument/2006/relationships/image" Target="../media/image27.jpeg"/><Relationship Id="rId22" Type="http://schemas.openxmlformats.org/officeDocument/2006/relationships/image" Target="../media/image3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13" Type="http://schemas.openxmlformats.org/officeDocument/2006/relationships/image" Target="../media/image17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6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5.jpeg"/><Relationship Id="rId5" Type="http://schemas.openxmlformats.org/officeDocument/2006/relationships/image" Target="../media/image5.jpeg"/><Relationship Id="rId15" Type="http://schemas.openxmlformats.org/officeDocument/2006/relationships/image" Target="../media/image22.png"/><Relationship Id="rId10" Type="http://schemas.openxmlformats.org/officeDocument/2006/relationships/image" Target="../media/image13.jpeg"/><Relationship Id="rId4" Type="http://schemas.openxmlformats.org/officeDocument/2006/relationships/image" Target="../media/image4.jpeg"/><Relationship Id="rId9" Type="http://schemas.openxmlformats.org/officeDocument/2006/relationships/image" Target="../media/image12.jpeg"/><Relationship Id="rId14" Type="http://schemas.openxmlformats.org/officeDocument/2006/relationships/image" Target="../media/image1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13" Type="http://schemas.openxmlformats.org/officeDocument/2006/relationships/image" Target="../media/image39.jpeg"/><Relationship Id="rId18" Type="http://schemas.openxmlformats.org/officeDocument/2006/relationships/image" Target="../media/image44.jpeg"/><Relationship Id="rId26" Type="http://schemas.openxmlformats.org/officeDocument/2006/relationships/image" Target="../media/image52.jpeg"/><Relationship Id="rId3" Type="http://schemas.openxmlformats.org/officeDocument/2006/relationships/image" Target="../media/image3.jpeg"/><Relationship Id="rId21" Type="http://schemas.openxmlformats.org/officeDocument/2006/relationships/image" Target="../media/image47.jpeg"/><Relationship Id="rId34" Type="http://schemas.openxmlformats.org/officeDocument/2006/relationships/image" Target="../media/image22.png"/><Relationship Id="rId7" Type="http://schemas.openxmlformats.org/officeDocument/2006/relationships/image" Target="../media/image7.jpeg"/><Relationship Id="rId12" Type="http://schemas.openxmlformats.org/officeDocument/2006/relationships/image" Target="../media/image38.jpeg"/><Relationship Id="rId17" Type="http://schemas.openxmlformats.org/officeDocument/2006/relationships/image" Target="../media/image43.jpeg"/><Relationship Id="rId25" Type="http://schemas.openxmlformats.org/officeDocument/2006/relationships/image" Target="../media/image51.jpeg"/><Relationship Id="rId33" Type="http://schemas.openxmlformats.org/officeDocument/2006/relationships/image" Target="../media/image59.jpeg"/><Relationship Id="rId2" Type="http://schemas.openxmlformats.org/officeDocument/2006/relationships/image" Target="../media/image2.jpeg"/><Relationship Id="rId16" Type="http://schemas.openxmlformats.org/officeDocument/2006/relationships/image" Target="../media/image42.jpeg"/><Relationship Id="rId20" Type="http://schemas.openxmlformats.org/officeDocument/2006/relationships/image" Target="../media/image46.jpeg"/><Relationship Id="rId29" Type="http://schemas.openxmlformats.org/officeDocument/2006/relationships/image" Target="../media/image5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37.jpeg"/><Relationship Id="rId24" Type="http://schemas.openxmlformats.org/officeDocument/2006/relationships/image" Target="../media/image50.jpeg"/><Relationship Id="rId32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41.jpeg"/><Relationship Id="rId23" Type="http://schemas.openxmlformats.org/officeDocument/2006/relationships/image" Target="../media/image49.jpeg"/><Relationship Id="rId28" Type="http://schemas.openxmlformats.org/officeDocument/2006/relationships/image" Target="../media/image54.jpeg"/><Relationship Id="rId10" Type="http://schemas.openxmlformats.org/officeDocument/2006/relationships/image" Target="../media/image36.jpeg"/><Relationship Id="rId19" Type="http://schemas.openxmlformats.org/officeDocument/2006/relationships/image" Target="../media/image45.jpeg"/><Relationship Id="rId31" Type="http://schemas.openxmlformats.org/officeDocument/2006/relationships/image" Target="../media/image57.jpeg"/><Relationship Id="rId4" Type="http://schemas.openxmlformats.org/officeDocument/2006/relationships/image" Target="../media/image4.jpeg"/><Relationship Id="rId9" Type="http://schemas.openxmlformats.org/officeDocument/2006/relationships/image" Target="../media/image35.png"/><Relationship Id="rId14" Type="http://schemas.openxmlformats.org/officeDocument/2006/relationships/image" Target="../media/image40.jpeg"/><Relationship Id="rId22" Type="http://schemas.openxmlformats.org/officeDocument/2006/relationships/image" Target="../media/image48.jpeg"/><Relationship Id="rId27" Type="http://schemas.openxmlformats.org/officeDocument/2006/relationships/image" Target="../media/image53.jpeg"/><Relationship Id="rId30" Type="http://schemas.openxmlformats.org/officeDocument/2006/relationships/image" Target="../media/image5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emf"/><Relationship Id="rId13" Type="http://schemas.openxmlformats.org/officeDocument/2006/relationships/image" Target="../media/image72.emf"/><Relationship Id="rId18" Type="http://schemas.openxmlformats.org/officeDocument/2006/relationships/image" Target="../media/image77.emf"/><Relationship Id="rId26" Type="http://schemas.openxmlformats.org/officeDocument/2006/relationships/image" Target="../media/image85.jpeg"/><Relationship Id="rId39" Type="http://schemas.openxmlformats.org/officeDocument/2006/relationships/image" Target="../media/image97.jpeg"/><Relationship Id="rId3" Type="http://schemas.openxmlformats.org/officeDocument/2006/relationships/image" Target="../media/image62.emf"/><Relationship Id="rId21" Type="http://schemas.openxmlformats.org/officeDocument/2006/relationships/image" Target="../media/image80.jpeg"/><Relationship Id="rId34" Type="http://schemas.openxmlformats.org/officeDocument/2006/relationships/image" Target="../media/image92.jpeg"/><Relationship Id="rId7" Type="http://schemas.openxmlformats.org/officeDocument/2006/relationships/image" Target="../media/image66.emf"/><Relationship Id="rId12" Type="http://schemas.openxmlformats.org/officeDocument/2006/relationships/image" Target="../media/image71.emf"/><Relationship Id="rId17" Type="http://schemas.openxmlformats.org/officeDocument/2006/relationships/image" Target="../media/image76.jpeg"/><Relationship Id="rId25" Type="http://schemas.openxmlformats.org/officeDocument/2006/relationships/image" Target="../media/image84.jpeg"/><Relationship Id="rId33" Type="http://schemas.openxmlformats.org/officeDocument/2006/relationships/image" Target="../media/image91.jpeg"/><Relationship Id="rId38" Type="http://schemas.openxmlformats.org/officeDocument/2006/relationships/image" Target="../media/image96.jpeg"/><Relationship Id="rId2" Type="http://schemas.openxmlformats.org/officeDocument/2006/relationships/image" Target="../media/image61.emf"/><Relationship Id="rId16" Type="http://schemas.openxmlformats.org/officeDocument/2006/relationships/image" Target="../media/image75.jpeg"/><Relationship Id="rId20" Type="http://schemas.openxmlformats.org/officeDocument/2006/relationships/image" Target="../media/image79.emf"/><Relationship Id="rId29" Type="http://schemas.openxmlformats.org/officeDocument/2006/relationships/image" Target="../media/image87.jpeg"/><Relationship Id="rId1" Type="http://schemas.openxmlformats.org/officeDocument/2006/relationships/image" Target="../media/image60.emf"/><Relationship Id="rId6" Type="http://schemas.openxmlformats.org/officeDocument/2006/relationships/image" Target="../media/image65.emf"/><Relationship Id="rId11" Type="http://schemas.openxmlformats.org/officeDocument/2006/relationships/image" Target="../media/image70.emf"/><Relationship Id="rId24" Type="http://schemas.openxmlformats.org/officeDocument/2006/relationships/image" Target="../media/image83.jpeg"/><Relationship Id="rId32" Type="http://schemas.openxmlformats.org/officeDocument/2006/relationships/image" Target="../media/image90.emf"/><Relationship Id="rId37" Type="http://schemas.openxmlformats.org/officeDocument/2006/relationships/image" Target="../media/image95.jpeg"/><Relationship Id="rId40" Type="http://schemas.openxmlformats.org/officeDocument/2006/relationships/image" Target="../media/image22.png"/><Relationship Id="rId5" Type="http://schemas.openxmlformats.org/officeDocument/2006/relationships/image" Target="../media/image64.emf"/><Relationship Id="rId15" Type="http://schemas.openxmlformats.org/officeDocument/2006/relationships/image" Target="../media/image74.emf"/><Relationship Id="rId23" Type="http://schemas.openxmlformats.org/officeDocument/2006/relationships/image" Target="../media/image82.jpeg"/><Relationship Id="rId28" Type="http://schemas.openxmlformats.org/officeDocument/2006/relationships/image" Target="../media/image86.jpeg"/><Relationship Id="rId36" Type="http://schemas.openxmlformats.org/officeDocument/2006/relationships/image" Target="../media/image94.jpeg"/><Relationship Id="rId10" Type="http://schemas.openxmlformats.org/officeDocument/2006/relationships/image" Target="../media/image69.emf"/><Relationship Id="rId19" Type="http://schemas.openxmlformats.org/officeDocument/2006/relationships/image" Target="../media/image78.emf"/><Relationship Id="rId31" Type="http://schemas.openxmlformats.org/officeDocument/2006/relationships/image" Target="../media/image89.jpeg"/><Relationship Id="rId4" Type="http://schemas.openxmlformats.org/officeDocument/2006/relationships/image" Target="../media/image63.emf"/><Relationship Id="rId9" Type="http://schemas.openxmlformats.org/officeDocument/2006/relationships/image" Target="../media/image68.emf"/><Relationship Id="rId14" Type="http://schemas.openxmlformats.org/officeDocument/2006/relationships/image" Target="../media/image73.emf"/><Relationship Id="rId22" Type="http://schemas.openxmlformats.org/officeDocument/2006/relationships/image" Target="../media/image81.jpeg"/><Relationship Id="rId27" Type="http://schemas.openxmlformats.org/officeDocument/2006/relationships/image" Target="../media/image54.jpeg"/><Relationship Id="rId30" Type="http://schemas.openxmlformats.org/officeDocument/2006/relationships/image" Target="../media/image88.jpeg"/><Relationship Id="rId35" Type="http://schemas.openxmlformats.org/officeDocument/2006/relationships/image" Target="../media/image9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0</xdr:rowOff>
    </xdr:from>
    <xdr:to>
      <xdr:col>0</xdr:col>
      <xdr:colOff>0</xdr:colOff>
      <xdr:row>45</xdr:row>
      <xdr:rowOff>116474</xdr:rowOff>
    </xdr:to>
    <xdr:pic>
      <xdr:nvPicPr>
        <xdr:cNvPr id="2" name="图片 17" descr="AM0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58575"/>
          <a:ext cx="0" cy="726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0</xdr:colOff>
      <xdr:row>45</xdr:row>
      <xdr:rowOff>116474</xdr:rowOff>
    </xdr:to>
    <xdr:pic>
      <xdr:nvPicPr>
        <xdr:cNvPr id="3" name="图片 18" descr="AP22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1458575"/>
          <a:ext cx="0" cy="726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0</xdr:colOff>
      <xdr:row>45</xdr:row>
      <xdr:rowOff>116474</xdr:rowOff>
    </xdr:to>
    <xdr:pic>
      <xdr:nvPicPr>
        <xdr:cNvPr id="4" name="图片 19" descr="AP25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1458575"/>
          <a:ext cx="0" cy="726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0</xdr:colOff>
      <xdr:row>45</xdr:row>
      <xdr:rowOff>116474</xdr:rowOff>
    </xdr:to>
    <xdr:pic>
      <xdr:nvPicPr>
        <xdr:cNvPr id="5" name="图片 20" descr="AP26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11458575"/>
          <a:ext cx="0" cy="726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0</xdr:colOff>
      <xdr:row>45</xdr:row>
      <xdr:rowOff>116474</xdr:rowOff>
    </xdr:to>
    <xdr:pic>
      <xdr:nvPicPr>
        <xdr:cNvPr id="6" name="图片 21" descr="AP27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11458575"/>
          <a:ext cx="0" cy="726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0</xdr:colOff>
      <xdr:row>45</xdr:row>
      <xdr:rowOff>116474</xdr:rowOff>
    </xdr:to>
    <xdr:pic>
      <xdr:nvPicPr>
        <xdr:cNvPr id="7" name="图片 23" descr="AP29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11458575"/>
          <a:ext cx="0" cy="726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0</xdr:colOff>
      <xdr:row>45</xdr:row>
      <xdr:rowOff>116474</xdr:rowOff>
    </xdr:to>
    <xdr:pic>
      <xdr:nvPicPr>
        <xdr:cNvPr id="8" name="图片 24" descr="AP30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0" y="11458575"/>
          <a:ext cx="0" cy="7260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41</xdr:row>
      <xdr:rowOff>0</xdr:rowOff>
    </xdr:from>
    <xdr:ext cx="0" cy="714375"/>
    <xdr:pic>
      <xdr:nvPicPr>
        <xdr:cNvPr id="9" name="图片 17" descr="AM0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14585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</xdr:row>
      <xdr:rowOff>0</xdr:rowOff>
    </xdr:from>
    <xdr:ext cx="0" cy="714375"/>
    <xdr:pic>
      <xdr:nvPicPr>
        <xdr:cNvPr id="10" name="图片 18" descr="AP22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14585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</xdr:row>
      <xdr:rowOff>0</xdr:rowOff>
    </xdr:from>
    <xdr:ext cx="0" cy="714375"/>
    <xdr:pic>
      <xdr:nvPicPr>
        <xdr:cNvPr id="11" name="图片 19" descr="AP25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14585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</xdr:row>
      <xdr:rowOff>0</xdr:rowOff>
    </xdr:from>
    <xdr:ext cx="0" cy="714375"/>
    <xdr:pic>
      <xdr:nvPicPr>
        <xdr:cNvPr id="12" name="图片 20" descr="AP26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114585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</xdr:row>
      <xdr:rowOff>0</xdr:rowOff>
    </xdr:from>
    <xdr:ext cx="0" cy="714375"/>
    <xdr:pic>
      <xdr:nvPicPr>
        <xdr:cNvPr id="13" name="图片 21" descr="AP27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114585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</xdr:row>
      <xdr:rowOff>0</xdr:rowOff>
    </xdr:from>
    <xdr:ext cx="0" cy="714375"/>
    <xdr:pic>
      <xdr:nvPicPr>
        <xdr:cNvPr id="14" name="图片 23" descr="AP29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114585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41</xdr:row>
      <xdr:rowOff>0</xdr:rowOff>
    </xdr:from>
    <xdr:ext cx="0" cy="714375"/>
    <xdr:pic>
      <xdr:nvPicPr>
        <xdr:cNvPr id="15" name="图片 24" descr="AP30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0" y="114585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784902</xdr:colOff>
      <xdr:row>27</xdr:row>
      <xdr:rowOff>71594</xdr:rowOff>
    </xdr:from>
    <xdr:ext cx="745502" cy="855947"/>
    <xdr:pic>
      <xdr:nvPicPr>
        <xdr:cNvPr id="16" name="Рисунок 11" descr="railUpper-1pre.jpg"/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17855" t="6690" r="19921" b="24244"/>
        <a:stretch/>
      </xdr:blipFill>
      <xdr:spPr bwMode="auto">
        <a:xfrm>
          <a:off x="3499527" y="7043894"/>
          <a:ext cx="745502" cy="855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</xdr:col>
      <xdr:colOff>595689</xdr:colOff>
      <xdr:row>27</xdr:row>
      <xdr:rowOff>123292</xdr:rowOff>
    </xdr:from>
    <xdr:ext cx="1041172" cy="1001127"/>
    <xdr:pic>
      <xdr:nvPicPr>
        <xdr:cNvPr id="17" name="Рисунок 18" descr="profileFront-1pre.jpg"/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l="13239" t="3660" r="10675" b="26387"/>
        <a:stretch/>
      </xdr:blipFill>
      <xdr:spPr bwMode="auto">
        <a:xfrm>
          <a:off x="10330239" y="7095592"/>
          <a:ext cx="1041172" cy="10011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291550</xdr:colOff>
      <xdr:row>27</xdr:row>
      <xdr:rowOff>55912</xdr:rowOff>
    </xdr:from>
    <xdr:ext cx="1468521" cy="1064677"/>
    <xdr:pic>
      <xdr:nvPicPr>
        <xdr:cNvPr id="18" name="Рисунок 19" descr="supportDirect-1pre.jpg"/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4128" t="8554" r="3687" b="27337"/>
        <a:stretch/>
      </xdr:blipFill>
      <xdr:spPr bwMode="auto">
        <a:xfrm>
          <a:off x="12521650" y="7028212"/>
          <a:ext cx="1468521" cy="1064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395222</xdr:colOff>
      <xdr:row>27</xdr:row>
      <xdr:rowOff>86019</xdr:rowOff>
    </xdr:from>
    <xdr:ext cx="1392234" cy="1044176"/>
    <xdr:pic>
      <xdr:nvPicPr>
        <xdr:cNvPr id="19" name="Рисунок 20" descr="supportMolded-1pre.jpg"/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808" t="7993" r="4010" b="25492"/>
        <a:stretch/>
      </xdr:blipFill>
      <xdr:spPr bwMode="auto">
        <a:xfrm>
          <a:off x="15120872" y="7058319"/>
          <a:ext cx="1392234" cy="1044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657225</xdr:colOff>
      <xdr:row>45</xdr:row>
      <xdr:rowOff>0</xdr:rowOff>
    </xdr:from>
    <xdr:ext cx="0" cy="714375"/>
    <xdr:pic>
      <xdr:nvPicPr>
        <xdr:cNvPr id="20" name="图片 17" descr="AM0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66775" y="120681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647700</xdr:colOff>
      <xdr:row>45</xdr:row>
      <xdr:rowOff>0</xdr:rowOff>
    </xdr:from>
    <xdr:ext cx="0" cy="714375"/>
    <xdr:pic>
      <xdr:nvPicPr>
        <xdr:cNvPr id="21" name="图片 18" descr="AP22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7250" y="120681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657225</xdr:colOff>
      <xdr:row>45</xdr:row>
      <xdr:rowOff>28575</xdr:rowOff>
    </xdr:from>
    <xdr:ext cx="0" cy="714375"/>
    <xdr:pic>
      <xdr:nvPicPr>
        <xdr:cNvPr id="22" name="图片 19" descr="AP25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66775" y="120967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657225</xdr:colOff>
      <xdr:row>45</xdr:row>
      <xdr:rowOff>0</xdr:rowOff>
    </xdr:from>
    <xdr:ext cx="0" cy="714375"/>
    <xdr:pic>
      <xdr:nvPicPr>
        <xdr:cNvPr id="23" name="图片 20" descr="AP26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66775" y="120681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666750</xdr:colOff>
      <xdr:row>45</xdr:row>
      <xdr:rowOff>0</xdr:rowOff>
    </xdr:from>
    <xdr:ext cx="0" cy="714375"/>
    <xdr:pic>
      <xdr:nvPicPr>
        <xdr:cNvPr id="24" name="图片 21" descr="AP27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876300" y="120681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657225</xdr:colOff>
      <xdr:row>45</xdr:row>
      <xdr:rowOff>0</xdr:rowOff>
    </xdr:from>
    <xdr:ext cx="0" cy="714375"/>
    <xdr:pic>
      <xdr:nvPicPr>
        <xdr:cNvPr id="25" name="图片 23" descr="AP29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866775" y="120681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657225</xdr:colOff>
      <xdr:row>45</xdr:row>
      <xdr:rowOff>0</xdr:rowOff>
    </xdr:from>
    <xdr:ext cx="0" cy="714375"/>
    <xdr:pic>
      <xdr:nvPicPr>
        <xdr:cNvPr id="26" name="图片 24" descr="AP30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866775" y="120681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657225</xdr:colOff>
      <xdr:row>45</xdr:row>
      <xdr:rowOff>0</xdr:rowOff>
    </xdr:from>
    <xdr:ext cx="0" cy="714375"/>
    <xdr:pic>
      <xdr:nvPicPr>
        <xdr:cNvPr id="27" name="图片 17" descr="AM0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630650" y="120681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647700</xdr:colOff>
      <xdr:row>45</xdr:row>
      <xdr:rowOff>0</xdr:rowOff>
    </xdr:from>
    <xdr:ext cx="0" cy="714375"/>
    <xdr:pic>
      <xdr:nvPicPr>
        <xdr:cNvPr id="28" name="图片 18" descr="AP22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621125" y="120681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657225</xdr:colOff>
      <xdr:row>45</xdr:row>
      <xdr:rowOff>0</xdr:rowOff>
    </xdr:from>
    <xdr:ext cx="0" cy="714375"/>
    <xdr:pic>
      <xdr:nvPicPr>
        <xdr:cNvPr id="29" name="图片 19" descr="AP25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6630650" y="120681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657225</xdr:colOff>
      <xdr:row>45</xdr:row>
      <xdr:rowOff>0</xdr:rowOff>
    </xdr:from>
    <xdr:ext cx="0" cy="714375"/>
    <xdr:pic>
      <xdr:nvPicPr>
        <xdr:cNvPr id="30" name="图片 20" descr="AP26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6630650" y="120681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666750</xdr:colOff>
      <xdr:row>45</xdr:row>
      <xdr:rowOff>0</xdr:rowOff>
    </xdr:from>
    <xdr:ext cx="0" cy="714375"/>
    <xdr:pic>
      <xdr:nvPicPr>
        <xdr:cNvPr id="31" name="图片 21" descr="AP27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6640175" y="120681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657225</xdr:colOff>
      <xdr:row>45</xdr:row>
      <xdr:rowOff>0</xdr:rowOff>
    </xdr:from>
    <xdr:ext cx="0" cy="714375"/>
    <xdr:pic>
      <xdr:nvPicPr>
        <xdr:cNvPr id="32" name="图片 23" descr="AP29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6630650" y="120681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657225</xdr:colOff>
      <xdr:row>45</xdr:row>
      <xdr:rowOff>0</xdr:rowOff>
    </xdr:from>
    <xdr:ext cx="0" cy="714375"/>
    <xdr:pic>
      <xdr:nvPicPr>
        <xdr:cNvPr id="33" name="图片 24" descr="AP30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6630650" y="120681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693965</xdr:colOff>
      <xdr:row>12</xdr:row>
      <xdr:rowOff>108857</xdr:rowOff>
    </xdr:from>
    <xdr:to>
      <xdr:col>6</xdr:col>
      <xdr:colOff>462643</xdr:colOff>
      <xdr:row>13</xdr:row>
      <xdr:rowOff>822872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7415" y="2575832"/>
          <a:ext cx="1016453" cy="1037865"/>
        </a:xfrm>
        <a:prstGeom prst="rect">
          <a:avLst/>
        </a:prstGeom>
      </xdr:spPr>
    </xdr:pic>
    <xdr:clientData/>
  </xdr:twoCellAnchor>
  <xdr:twoCellAnchor editAs="oneCell">
    <xdr:from>
      <xdr:col>9</xdr:col>
      <xdr:colOff>680357</xdr:colOff>
      <xdr:row>12</xdr:row>
      <xdr:rowOff>122464</xdr:rowOff>
    </xdr:from>
    <xdr:to>
      <xdr:col>10</xdr:col>
      <xdr:colOff>517071</xdr:colOff>
      <xdr:row>13</xdr:row>
      <xdr:rowOff>774695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907" y="2589439"/>
          <a:ext cx="1084489" cy="976081"/>
        </a:xfrm>
        <a:prstGeom prst="rect">
          <a:avLst/>
        </a:prstGeom>
      </xdr:spPr>
    </xdr:pic>
    <xdr:clientData/>
  </xdr:twoCellAnchor>
  <xdr:twoCellAnchor editAs="oneCell">
    <xdr:from>
      <xdr:col>11</xdr:col>
      <xdr:colOff>258533</xdr:colOff>
      <xdr:row>12</xdr:row>
      <xdr:rowOff>136071</xdr:rowOff>
    </xdr:from>
    <xdr:to>
      <xdr:col>12</xdr:col>
      <xdr:colOff>739183</xdr:colOff>
      <xdr:row>13</xdr:row>
      <xdr:rowOff>830035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88633" y="2603046"/>
          <a:ext cx="1728425" cy="1017814"/>
        </a:xfrm>
        <a:prstGeom prst="rect">
          <a:avLst/>
        </a:prstGeom>
      </xdr:spPr>
    </xdr:pic>
    <xdr:clientData/>
  </xdr:twoCellAnchor>
  <xdr:twoCellAnchor editAs="oneCell">
    <xdr:from>
      <xdr:col>13</xdr:col>
      <xdr:colOff>775606</xdr:colOff>
      <xdr:row>12</xdr:row>
      <xdr:rowOff>136072</xdr:rowOff>
    </xdr:from>
    <xdr:to>
      <xdr:col>14</xdr:col>
      <xdr:colOff>316233</xdr:colOff>
      <xdr:row>13</xdr:row>
      <xdr:rowOff>639536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1256" y="2603047"/>
          <a:ext cx="788402" cy="827314"/>
        </a:xfrm>
        <a:prstGeom prst="rect">
          <a:avLst/>
        </a:prstGeom>
      </xdr:spPr>
    </xdr:pic>
    <xdr:clientData/>
  </xdr:twoCellAnchor>
  <xdr:twoCellAnchor editAs="oneCell">
    <xdr:from>
      <xdr:col>15</xdr:col>
      <xdr:colOff>557892</xdr:colOff>
      <xdr:row>12</xdr:row>
      <xdr:rowOff>54428</xdr:rowOff>
    </xdr:from>
    <xdr:to>
      <xdr:col>16</xdr:col>
      <xdr:colOff>149679</xdr:colOff>
      <xdr:row>13</xdr:row>
      <xdr:rowOff>881037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9092" y="2521403"/>
          <a:ext cx="839562" cy="1150459"/>
        </a:xfrm>
        <a:prstGeom prst="rect">
          <a:avLst/>
        </a:prstGeom>
      </xdr:spPr>
    </xdr:pic>
    <xdr:clientData/>
  </xdr:twoCellAnchor>
  <xdr:oneCellAnchor>
    <xdr:from>
      <xdr:col>5</xdr:col>
      <xdr:colOff>707571</xdr:colOff>
      <xdr:row>27</xdr:row>
      <xdr:rowOff>136071</xdr:rowOff>
    </xdr:from>
    <xdr:ext cx="830035" cy="978256"/>
    <xdr:pic>
      <xdr:nvPicPr>
        <xdr:cNvPr id="39" name="Рисунок 16" descr="frameDividing-1pre.jpg"/>
        <xdr:cNvPicPr>
          <a:picLocks noChangeAspect="1"/>
        </xdr:cNvPicPr>
      </xdr:nvPicPr>
      <xdr:blipFill rotWithShape="1">
        <a:blip xmlns:r="http://schemas.openxmlformats.org/officeDocument/2006/relationships" r:embed="rId17" cstate="print"/>
        <a:srcRect l="17854" t="3500" r="17617" b="23496"/>
        <a:stretch/>
      </xdr:blipFill>
      <xdr:spPr bwMode="auto">
        <a:xfrm>
          <a:off x="5451021" y="7108371"/>
          <a:ext cx="830035" cy="9782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7</xdr:col>
      <xdr:colOff>666750</xdr:colOff>
      <xdr:row>27</xdr:row>
      <xdr:rowOff>81645</xdr:rowOff>
    </xdr:from>
    <xdr:to>
      <xdr:col>8</xdr:col>
      <xdr:colOff>367393</xdr:colOff>
      <xdr:row>28</xdr:row>
      <xdr:rowOff>682887</xdr:rowOff>
    </xdr:to>
    <xdr:pic>
      <xdr:nvPicPr>
        <xdr:cNvPr id="40" name="Рисунок 17" descr="frameDividing00-1pre.jpg"/>
        <xdr:cNvPicPr>
          <a:picLocks noChangeAspect="1"/>
        </xdr:cNvPicPr>
      </xdr:nvPicPr>
      <xdr:blipFill rotWithShape="1">
        <a:blip xmlns:r="http://schemas.openxmlformats.org/officeDocument/2006/relationships" r:embed="rId18" cstate="print"/>
        <a:srcRect l="16480" t="4454" r="11006" b="27570"/>
        <a:stretch/>
      </xdr:blipFill>
      <xdr:spPr bwMode="auto">
        <a:xfrm>
          <a:off x="7905750" y="7053945"/>
          <a:ext cx="948418" cy="925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3</xdr:col>
      <xdr:colOff>773207</xdr:colOff>
      <xdr:row>12</xdr:row>
      <xdr:rowOff>56028</xdr:rowOff>
    </xdr:from>
    <xdr:ext cx="1008530" cy="1008530"/>
    <xdr:pic>
      <xdr:nvPicPr>
        <xdr:cNvPr id="41" name="Рисунок 9" descr="profileH-1pre.jpg"/>
        <xdr:cNvPicPr>
          <a:picLocks noChangeAspect="1"/>
        </xdr:cNvPicPr>
      </xdr:nvPicPr>
      <xdr:blipFill rotWithShape="1">
        <a:blip xmlns:r="http://schemas.openxmlformats.org/officeDocument/2006/relationships" r:embed="rId19" cstate="print"/>
        <a:srcRect l="18257" t="6159" r="14908" b="26042"/>
        <a:stretch/>
      </xdr:blipFill>
      <xdr:spPr bwMode="auto">
        <a:xfrm>
          <a:off x="3487832" y="2523003"/>
          <a:ext cx="1008530" cy="1008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7</xdr:col>
      <xdr:colOff>699567</xdr:colOff>
      <xdr:row>12</xdr:row>
      <xdr:rowOff>63089</xdr:rowOff>
    </xdr:from>
    <xdr:to>
      <xdr:col>8</xdr:col>
      <xdr:colOff>593914</xdr:colOff>
      <xdr:row>13</xdr:row>
      <xdr:rowOff>743446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8567" y="2530064"/>
          <a:ext cx="1142122" cy="1004207"/>
        </a:xfrm>
        <a:prstGeom prst="rect">
          <a:avLst/>
        </a:prstGeom>
      </xdr:spPr>
    </xdr:pic>
    <xdr:clientData/>
  </xdr:twoCellAnchor>
  <xdr:twoCellAnchor editAs="oneCell">
    <xdr:from>
      <xdr:col>15</xdr:col>
      <xdr:colOff>612321</xdr:colOff>
      <xdr:row>27</xdr:row>
      <xdr:rowOff>68037</xdr:rowOff>
    </xdr:from>
    <xdr:to>
      <xdr:col>16</xdr:col>
      <xdr:colOff>489857</xdr:colOff>
      <xdr:row>28</xdr:row>
      <xdr:rowOff>664195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33521" y="7040337"/>
          <a:ext cx="1125311" cy="920009"/>
        </a:xfrm>
        <a:prstGeom prst="rect">
          <a:avLst/>
        </a:prstGeom>
      </xdr:spPr>
    </xdr:pic>
    <xdr:clientData/>
  </xdr:twoCellAnchor>
  <xdr:twoCellAnchor editAs="oneCell">
    <xdr:from>
      <xdr:col>2</xdr:col>
      <xdr:colOff>176892</xdr:colOff>
      <xdr:row>2</xdr:row>
      <xdr:rowOff>95249</xdr:rowOff>
    </xdr:from>
    <xdr:to>
      <xdr:col>4</xdr:col>
      <xdr:colOff>303810</xdr:colOff>
      <xdr:row>5</xdr:row>
      <xdr:rowOff>144992</xdr:rowOff>
    </xdr:to>
    <xdr:pic>
      <xdr:nvPicPr>
        <xdr:cNvPr id="44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86442" y="361949"/>
          <a:ext cx="3413043" cy="7355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0</xdr:col>
      <xdr:colOff>0</xdr:colOff>
      <xdr:row>49</xdr:row>
      <xdr:rowOff>256256</xdr:rowOff>
    </xdr:to>
    <xdr:pic>
      <xdr:nvPicPr>
        <xdr:cNvPr id="42407" name="图片 17" descr="AM0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57225" y="568737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0</xdr:colOff>
      <xdr:row>49</xdr:row>
      <xdr:rowOff>256256</xdr:rowOff>
    </xdr:to>
    <xdr:pic>
      <xdr:nvPicPr>
        <xdr:cNvPr id="42408" name="图片 18" descr="AP22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47700" y="576357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0</xdr:colOff>
      <xdr:row>49</xdr:row>
      <xdr:rowOff>256256</xdr:rowOff>
    </xdr:to>
    <xdr:pic>
      <xdr:nvPicPr>
        <xdr:cNvPr id="42409" name="图片 19" descr="AP25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57225" y="614457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0</xdr:colOff>
      <xdr:row>49</xdr:row>
      <xdr:rowOff>256256</xdr:rowOff>
    </xdr:to>
    <xdr:pic>
      <xdr:nvPicPr>
        <xdr:cNvPr id="42410" name="图片 20" descr="AP26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57225" y="606837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0</xdr:colOff>
      <xdr:row>49</xdr:row>
      <xdr:rowOff>256256</xdr:rowOff>
    </xdr:to>
    <xdr:pic>
      <xdr:nvPicPr>
        <xdr:cNvPr id="42411" name="图片 21" descr="AP27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66750" y="599217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0</xdr:colOff>
      <xdr:row>49</xdr:row>
      <xdr:rowOff>256256</xdr:rowOff>
    </xdr:to>
    <xdr:pic>
      <xdr:nvPicPr>
        <xdr:cNvPr id="42412" name="图片 23" descr="AP29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57225" y="591502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0</xdr:colOff>
      <xdr:row>49</xdr:row>
      <xdr:rowOff>256256</xdr:rowOff>
    </xdr:to>
    <xdr:pic>
      <xdr:nvPicPr>
        <xdr:cNvPr id="42413" name="图片 24" descr="AP30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57225" y="583977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325425</xdr:colOff>
      <xdr:row>30</xdr:row>
      <xdr:rowOff>123560</xdr:rowOff>
    </xdr:from>
    <xdr:ext cx="1462574" cy="731287"/>
    <xdr:pic>
      <xdr:nvPicPr>
        <xdr:cNvPr id="33" name="Рисунок 13" descr="railDown-1pre.jpg"/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14909" t="15335" r="11305" b="37949"/>
        <a:stretch/>
      </xdr:blipFill>
      <xdr:spPr bwMode="auto">
        <a:xfrm>
          <a:off x="4979068" y="8600810"/>
          <a:ext cx="1462574" cy="7312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</xdr:row>
      <xdr:rowOff>0</xdr:rowOff>
    </xdr:from>
    <xdr:ext cx="0" cy="714375"/>
    <xdr:pic>
      <xdr:nvPicPr>
        <xdr:cNvPr id="35" name="图片 17" descr="AM0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6812" y="37962923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</xdr:row>
      <xdr:rowOff>0</xdr:rowOff>
    </xdr:from>
    <xdr:ext cx="0" cy="714375"/>
    <xdr:pic>
      <xdr:nvPicPr>
        <xdr:cNvPr id="36" name="图片 18" descr="AP22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87287" y="38724923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</xdr:row>
      <xdr:rowOff>0</xdr:rowOff>
    </xdr:from>
    <xdr:ext cx="0" cy="714375"/>
    <xdr:pic>
      <xdr:nvPicPr>
        <xdr:cNvPr id="37" name="图片 19" descr="AP25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96812" y="42534923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</xdr:row>
      <xdr:rowOff>0</xdr:rowOff>
    </xdr:from>
    <xdr:ext cx="0" cy="714375"/>
    <xdr:pic>
      <xdr:nvPicPr>
        <xdr:cNvPr id="38" name="图片 20" descr="AP26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96812" y="41772923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</xdr:row>
      <xdr:rowOff>0</xdr:rowOff>
    </xdr:from>
    <xdr:ext cx="0" cy="714375"/>
    <xdr:pic>
      <xdr:nvPicPr>
        <xdr:cNvPr id="39" name="图片 21" descr="AP27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006337" y="41010923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</xdr:row>
      <xdr:rowOff>0</xdr:rowOff>
    </xdr:from>
    <xdr:ext cx="0" cy="714375"/>
    <xdr:pic>
      <xdr:nvPicPr>
        <xdr:cNvPr id="40" name="图片 23" descr="AP29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96812" y="40239398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45</xdr:row>
      <xdr:rowOff>0</xdr:rowOff>
    </xdr:from>
    <xdr:ext cx="0" cy="714375"/>
    <xdr:pic>
      <xdr:nvPicPr>
        <xdr:cNvPr id="41" name="图片 24" descr="AP30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996812" y="39486923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526061</xdr:colOff>
      <xdr:row>12</xdr:row>
      <xdr:rowOff>50803</xdr:rowOff>
    </xdr:from>
    <xdr:ext cx="1139614" cy="1058213"/>
    <xdr:pic>
      <xdr:nvPicPr>
        <xdr:cNvPr id="42" name="Рисунок 8" descr="profileC-1pre.jpg"/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l="16662" t="6162" r="14514" b="24994"/>
        <a:stretch/>
      </xdr:blipFill>
      <xdr:spPr bwMode="auto">
        <a:xfrm>
          <a:off x="5356597" y="2663374"/>
          <a:ext cx="1139614" cy="10582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536161</xdr:colOff>
      <xdr:row>12</xdr:row>
      <xdr:rowOff>47239</xdr:rowOff>
    </xdr:from>
    <xdr:ext cx="1088695" cy="1088695"/>
    <xdr:pic>
      <xdr:nvPicPr>
        <xdr:cNvPr id="43" name="Рисунок 9" descr="profileH-1pre.jpg"/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18257" t="6159" r="14908" b="26042"/>
        <a:stretch/>
      </xdr:blipFill>
      <xdr:spPr bwMode="auto">
        <a:xfrm>
          <a:off x="7298911" y="2292418"/>
          <a:ext cx="1088695" cy="1088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457328</xdr:colOff>
      <xdr:row>12</xdr:row>
      <xdr:rowOff>60710</xdr:rowOff>
    </xdr:from>
    <xdr:ext cx="1158722" cy="1059402"/>
    <xdr:pic>
      <xdr:nvPicPr>
        <xdr:cNvPr id="44" name="Рисунок 10" descr="railUpperD-1pre.jpg"/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10051" t="5787" r="9288" b="19946"/>
        <a:stretch/>
      </xdr:blipFill>
      <xdr:spPr bwMode="auto">
        <a:xfrm>
          <a:off x="9329185" y="2305889"/>
          <a:ext cx="1158722" cy="10594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744080</xdr:colOff>
      <xdr:row>30</xdr:row>
      <xdr:rowOff>71594</xdr:rowOff>
    </xdr:from>
    <xdr:ext cx="745502" cy="855947"/>
    <xdr:pic>
      <xdr:nvPicPr>
        <xdr:cNvPr id="45" name="Рисунок 11" descr="railUpper-1pre.jpg"/>
        <xdr:cNvPicPr>
          <a:picLocks noChangeAspect="1"/>
        </xdr:cNvPicPr>
      </xdr:nvPicPr>
      <xdr:blipFill rotWithShape="1">
        <a:blip xmlns:r="http://schemas.openxmlformats.org/officeDocument/2006/relationships" r:embed="rId12" cstate="print"/>
        <a:srcRect l="17855" t="6690" r="19921" b="24244"/>
        <a:stretch/>
      </xdr:blipFill>
      <xdr:spPr bwMode="auto">
        <a:xfrm>
          <a:off x="5765116" y="8793773"/>
          <a:ext cx="745502" cy="855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345100</xdr:colOff>
      <xdr:row>12</xdr:row>
      <xdr:rowOff>74825</xdr:rowOff>
    </xdr:from>
    <xdr:ext cx="1627115" cy="1016947"/>
    <xdr:pic>
      <xdr:nvPicPr>
        <xdr:cNvPr id="46" name="Рисунок 12" descr="railDownD-1pre.jpg"/>
        <xdr:cNvPicPr>
          <a:picLocks noChangeAspect="1"/>
        </xdr:cNvPicPr>
      </xdr:nvPicPr>
      <xdr:blipFill rotWithShape="1">
        <a:blip xmlns:r="http://schemas.openxmlformats.org/officeDocument/2006/relationships" r:embed="rId13" cstate="print"/>
        <a:srcRect l="5060" t="10479" r="2755" b="32854"/>
        <a:stretch/>
      </xdr:blipFill>
      <xdr:spPr bwMode="auto">
        <a:xfrm>
          <a:off x="11979207" y="2687396"/>
          <a:ext cx="1627115" cy="10169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629345</xdr:colOff>
      <xdr:row>12</xdr:row>
      <xdr:rowOff>161438</xdr:rowOff>
    </xdr:from>
    <xdr:ext cx="813404" cy="869501"/>
    <xdr:pic>
      <xdr:nvPicPr>
        <xdr:cNvPr id="47" name="Рисунок 14" descr="frameUpper-1pre.jpg"/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rcRect l="17285" t="11597" r="15879" b="20250"/>
        <a:stretch/>
      </xdr:blipFill>
      <xdr:spPr bwMode="auto">
        <a:xfrm>
          <a:off x="15869345" y="2380203"/>
          <a:ext cx="813404" cy="869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715588</xdr:colOff>
      <xdr:row>12</xdr:row>
      <xdr:rowOff>32212</xdr:rowOff>
    </xdr:from>
    <xdr:ext cx="729972" cy="1080359"/>
    <xdr:pic>
      <xdr:nvPicPr>
        <xdr:cNvPr id="48" name="Рисунок 15" descr="frameDown-1pre.jpg"/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l="24664" t="2080" r="24133" b="16176"/>
        <a:stretch/>
      </xdr:blipFill>
      <xdr:spPr bwMode="auto">
        <a:xfrm>
          <a:off x="18084706" y="2250977"/>
          <a:ext cx="729972" cy="1080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739498</xdr:colOff>
      <xdr:row>30</xdr:row>
      <xdr:rowOff>116156</xdr:rowOff>
    </xdr:from>
    <xdr:ext cx="688454" cy="811393"/>
    <xdr:pic>
      <xdr:nvPicPr>
        <xdr:cNvPr id="49" name="Рисунок 16" descr="frameDividing-1pre.jpg"/>
        <xdr:cNvPicPr>
          <a:picLocks noChangeAspect="1"/>
        </xdr:cNvPicPr>
      </xdr:nvPicPr>
      <xdr:blipFill rotWithShape="1">
        <a:blip xmlns:r="http://schemas.openxmlformats.org/officeDocument/2006/relationships" r:embed="rId16" cstate="print"/>
        <a:srcRect l="17854" t="3500" r="17617" b="23496"/>
        <a:stretch/>
      </xdr:blipFill>
      <xdr:spPr bwMode="auto">
        <a:xfrm>
          <a:off x="7502248" y="8593406"/>
          <a:ext cx="688454" cy="811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585023</xdr:colOff>
      <xdr:row>30</xdr:row>
      <xdr:rowOff>30765</xdr:rowOff>
    </xdr:from>
    <xdr:ext cx="1021422" cy="849550"/>
    <xdr:pic>
      <xdr:nvPicPr>
        <xdr:cNvPr id="50" name="Рисунок 17" descr="frameDividing00-1pre.jpg"/>
        <xdr:cNvPicPr>
          <a:picLocks noChangeAspect="1"/>
        </xdr:cNvPicPr>
      </xdr:nvPicPr>
      <xdr:blipFill rotWithShape="1">
        <a:blip xmlns:r="http://schemas.openxmlformats.org/officeDocument/2006/relationships" r:embed="rId17" cstate="print"/>
        <a:srcRect l="16480" t="4454" r="11006" b="27570"/>
        <a:stretch/>
      </xdr:blipFill>
      <xdr:spPr bwMode="auto">
        <a:xfrm>
          <a:off x="9482494" y="8480000"/>
          <a:ext cx="1021422" cy="84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595689</xdr:colOff>
      <xdr:row>30</xdr:row>
      <xdr:rowOff>123292</xdr:rowOff>
    </xdr:from>
    <xdr:ext cx="1041172" cy="1001127"/>
    <xdr:pic>
      <xdr:nvPicPr>
        <xdr:cNvPr id="51" name="Рисунок 18" descr="profileFront-1pre.jpg"/>
        <xdr:cNvPicPr>
          <a:picLocks noChangeAspect="1"/>
        </xdr:cNvPicPr>
      </xdr:nvPicPr>
      <xdr:blipFill rotWithShape="1">
        <a:blip xmlns:r="http://schemas.openxmlformats.org/officeDocument/2006/relationships" r:embed="rId18" cstate="print"/>
        <a:srcRect l="13239" t="3660" r="10675" b="26387"/>
        <a:stretch/>
      </xdr:blipFill>
      <xdr:spPr bwMode="auto">
        <a:xfrm>
          <a:off x="12229796" y="8831863"/>
          <a:ext cx="1041172" cy="10011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291550</xdr:colOff>
      <xdr:row>30</xdr:row>
      <xdr:rowOff>55912</xdr:rowOff>
    </xdr:from>
    <xdr:ext cx="1468521" cy="1064677"/>
    <xdr:pic>
      <xdr:nvPicPr>
        <xdr:cNvPr id="52" name="Рисунок 19" descr="supportDirect-1pre.jpg"/>
        <xdr:cNvPicPr>
          <a:picLocks noChangeAspect="1"/>
        </xdr:cNvPicPr>
      </xdr:nvPicPr>
      <xdr:blipFill rotWithShape="1">
        <a:blip xmlns:r="http://schemas.openxmlformats.org/officeDocument/2006/relationships" r:embed="rId19" cstate="print"/>
        <a:srcRect l="4128" t="8554" r="3687" b="27337"/>
        <a:stretch/>
      </xdr:blipFill>
      <xdr:spPr bwMode="auto">
        <a:xfrm>
          <a:off x="13424844" y="8505147"/>
          <a:ext cx="1468521" cy="1064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395222</xdr:colOff>
      <xdr:row>30</xdr:row>
      <xdr:rowOff>86019</xdr:rowOff>
    </xdr:from>
    <xdr:ext cx="1392234" cy="1044176"/>
    <xdr:pic>
      <xdr:nvPicPr>
        <xdr:cNvPr id="53" name="Рисунок 20" descr="supportMolded-1pre.jpg"/>
        <xdr:cNvPicPr>
          <a:picLocks noChangeAspect="1"/>
        </xdr:cNvPicPr>
      </xdr:nvPicPr>
      <xdr:blipFill rotWithShape="1">
        <a:blip xmlns:r="http://schemas.openxmlformats.org/officeDocument/2006/relationships" r:embed="rId20" cstate="print"/>
        <a:srcRect l="3808" t="7993" r="4010" b="25492"/>
        <a:stretch/>
      </xdr:blipFill>
      <xdr:spPr bwMode="auto">
        <a:xfrm>
          <a:off x="15880151" y="8794590"/>
          <a:ext cx="1392234" cy="1044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</xdr:col>
      <xdr:colOff>408609</xdr:colOff>
      <xdr:row>30</xdr:row>
      <xdr:rowOff>50818</xdr:rowOff>
    </xdr:from>
    <xdr:ext cx="1260012" cy="834448"/>
    <xdr:pic>
      <xdr:nvPicPr>
        <xdr:cNvPr id="54" name="Рисунок 22" descr="railOpenGear-1pre.jpg"/>
        <xdr:cNvPicPr>
          <a:picLocks noChangeAspect="1"/>
        </xdr:cNvPicPr>
      </xdr:nvPicPr>
      <xdr:blipFill rotWithShape="1">
        <a:blip xmlns:r="http://schemas.openxmlformats.org/officeDocument/2006/relationships" r:embed="rId21" cstate="print"/>
        <a:srcRect l="15815" t="15916" r="15048" b="36760"/>
        <a:stretch/>
      </xdr:blipFill>
      <xdr:spPr bwMode="auto">
        <a:xfrm>
          <a:off x="17777727" y="8500053"/>
          <a:ext cx="1260012" cy="8344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488534</xdr:colOff>
      <xdr:row>12</xdr:row>
      <xdr:rowOff>34001</xdr:rowOff>
    </xdr:from>
    <xdr:ext cx="1179541" cy="1056762"/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3891" y="2646572"/>
          <a:ext cx="1179541" cy="1056762"/>
        </a:xfrm>
        <a:prstGeom prst="rect">
          <a:avLst/>
        </a:prstGeom>
      </xdr:spPr>
    </xdr:pic>
    <xdr:clientData/>
  </xdr:oneCellAnchor>
  <xdr:twoCellAnchor editAs="oneCell">
    <xdr:from>
      <xdr:col>14</xdr:col>
      <xdr:colOff>501863</xdr:colOff>
      <xdr:row>12</xdr:row>
      <xdr:rowOff>156882</xdr:rowOff>
    </xdr:from>
    <xdr:to>
      <xdr:col>15</xdr:col>
      <xdr:colOff>728934</xdr:colOff>
      <xdr:row>13</xdr:row>
      <xdr:rowOff>661146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63539" y="2678206"/>
          <a:ext cx="1280423" cy="829234"/>
        </a:xfrm>
        <a:prstGeom prst="rect">
          <a:avLst/>
        </a:prstGeom>
        <a:scene3d>
          <a:camera prst="orthographicFront">
            <a:rot lat="0" lon="0" rev="600000"/>
          </a:camera>
          <a:lightRig rig="threePt" dir="t"/>
        </a:scene3d>
      </xdr:spPr>
    </xdr:pic>
    <xdr:clientData/>
  </xdr:twoCellAnchor>
  <xdr:oneCellAnchor>
    <xdr:from>
      <xdr:col>1</xdr:col>
      <xdr:colOff>657225</xdr:colOff>
      <xdr:row>49</xdr:row>
      <xdr:rowOff>0</xdr:rowOff>
    </xdr:from>
    <xdr:ext cx="0" cy="714375"/>
    <xdr:pic>
      <xdr:nvPicPr>
        <xdr:cNvPr id="34" name="图片 17" descr="AM0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0" y="166020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647700</xdr:colOff>
      <xdr:row>49</xdr:row>
      <xdr:rowOff>0</xdr:rowOff>
    </xdr:from>
    <xdr:ext cx="0" cy="714375"/>
    <xdr:pic>
      <xdr:nvPicPr>
        <xdr:cNvPr id="56" name="图片 18" descr="AP22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0575" y="171735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657225</xdr:colOff>
      <xdr:row>49</xdr:row>
      <xdr:rowOff>28575</xdr:rowOff>
    </xdr:from>
    <xdr:ext cx="0" cy="714375"/>
    <xdr:pic>
      <xdr:nvPicPr>
        <xdr:cNvPr id="57" name="图片 19" descr="AP25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00100" y="200310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657225</xdr:colOff>
      <xdr:row>49</xdr:row>
      <xdr:rowOff>0</xdr:rowOff>
    </xdr:from>
    <xdr:ext cx="0" cy="714375"/>
    <xdr:pic>
      <xdr:nvPicPr>
        <xdr:cNvPr id="58" name="图片 20" descr="AP26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00100" y="194595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666750</xdr:colOff>
      <xdr:row>49</xdr:row>
      <xdr:rowOff>0</xdr:rowOff>
    </xdr:from>
    <xdr:ext cx="0" cy="714375"/>
    <xdr:pic>
      <xdr:nvPicPr>
        <xdr:cNvPr id="59" name="图片 21" descr="AP27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809625" y="188880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657225</xdr:colOff>
      <xdr:row>49</xdr:row>
      <xdr:rowOff>0</xdr:rowOff>
    </xdr:from>
    <xdr:ext cx="0" cy="714375"/>
    <xdr:pic>
      <xdr:nvPicPr>
        <xdr:cNvPr id="60" name="图片 23" descr="AP29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800100" y="183070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657225</xdr:colOff>
      <xdr:row>49</xdr:row>
      <xdr:rowOff>0</xdr:rowOff>
    </xdr:from>
    <xdr:ext cx="0" cy="714375"/>
    <xdr:pic>
      <xdr:nvPicPr>
        <xdr:cNvPr id="61" name="图片 24" descr="AP30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800100" y="177450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657225</xdr:colOff>
      <xdr:row>49</xdr:row>
      <xdr:rowOff>0</xdr:rowOff>
    </xdr:from>
    <xdr:ext cx="0" cy="714375"/>
    <xdr:pic>
      <xdr:nvPicPr>
        <xdr:cNvPr id="75" name="图片 17" descr="AM0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47725" y="31561928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647700</xdr:colOff>
      <xdr:row>49</xdr:row>
      <xdr:rowOff>0</xdr:rowOff>
    </xdr:from>
    <xdr:ext cx="0" cy="714375"/>
    <xdr:pic>
      <xdr:nvPicPr>
        <xdr:cNvPr id="76" name="图片 18" descr="AP22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38200" y="32323928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657225</xdr:colOff>
      <xdr:row>49</xdr:row>
      <xdr:rowOff>0</xdr:rowOff>
    </xdr:from>
    <xdr:ext cx="0" cy="714375"/>
    <xdr:pic>
      <xdr:nvPicPr>
        <xdr:cNvPr id="77" name="图片 19" descr="AP25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47725" y="36133928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657225</xdr:colOff>
      <xdr:row>49</xdr:row>
      <xdr:rowOff>0</xdr:rowOff>
    </xdr:from>
    <xdr:ext cx="0" cy="714375"/>
    <xdr:pic>
      <xdr:nvPicPr>
        <xdr:cNvPr id="78" name="图片 20" descr="AP26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847725" y="35371928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666750</xdr:colOff>
      <xdr:row>49</xdr:row>
      <xdr:rowOff>0</xdr:rowOff>
    </xdr:from>
    <xdr:ext cx="0" cy="714375"/>
    <xdr:pic>
      <xdr:nvPicPr>
        <xdr:cNvPr id="79" name="图片 21" descr="AP27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857250" y="34609928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657225</xdr:colOff>
      <xdr:row>49</xdr:row>
      <xdr:rowOff>0</xdr:rowOff>
    </xdr:from>
    <xdr:ext cx="0" cy="714375"/>
    <xdr:pic>
      <xdr:nvPicPr>
        <xdr:cNvPr id="80" name="图片 23" descr="AP29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847725" y="33838403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657225</xdr:colOff>
      <xdr:row>49</xdr:row>
      <xdr:rowOff>0</xdr:rowOff>
    </xdr:from>
    <xdr:ext cx="0" cy="714375"/>
    <xdr:pic>
      <xdr:nvPicPr>
        <xdr:cNvPr id="81" name="图片 24" descr="AP30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847725" y="33085928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517072</xdr:colOff>
      <xdr:row>12</xdr:row>
      <xdr:rowOff>68034</xdr:rowOff>
    </xdr:from>
    <xdr:to>
      <xdr:col>3</xdr:col>
      <xdr:colOff>544286</xdr:colOff>
      <xdr:row>13</xdr:row>
      <xdr:rowOff>925284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4393" y="2558141"/>
          <a:ext cx="1183822" cy="1183822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476251</xdr:colOff>
      <xdr:row>30</xdr:row>
      <xdr:rowOff>40822</xdr:rowOff>
    </xdr:from>
    <xdr:to>
      <xdr:col>19</xdr:col>
      <xdr:colOff>571500</xdr:colOff>
      <xdr:row>31</xdr:row>
      <xdr:rowOff>1014057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82215" y="8763001"/>
          <a:ext cx="1142999" cy="12998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2</xdr:col>
      <xdr:colOff>906236</xdr:colOff>
      <xdr:row>5</xdr:row>
      <xdr:rowOff>49743</xdr:rowOff>
    </xdr:to>
    <xdr:pic>
      <xdr:nvPicPr>
        <xdr:cNvPr id="63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7318" y="259773"/>
          <a:ext cx="3417373" cy="725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0</xdr:col>
      <xdr:colOff>0</xdr:colOff>
      <xdr:row>24</xdr:row>
      <xdr:rowOff>256255</xdr:rowOff>
    </xdr:to>
    <xdr:pic>
      <xdr:nvPicPr>
        <xdr:cNvPr id="2" name="图片 17" descr="AM0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11350"/>
          <a:ext cx="0" cy="713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0</xdr:colOff>
      <xdr:row>24</xdr:row>
      <xdr:rowOff>256255</xdr:rowOff>
    </xdr:to>
    <xdr:pic>
      <xdr:nvPicPr>
        <xdr:cNvPr id="3" name="图片 18" descr="AP22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4611350"/>
          <a:ext cx="0" cy="713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0</xdr:colOff>
      <xdr:row>24</xdr:row>
      <xdr:rowOff>256255</xdr:rowOff>
    </xdr:to>
    <xdr:pic>
      <xdr:nvPicPr>
        <xdr:cNvPr id="4" name="图片 19" descr="AP25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4611350"/>
          <a:ext cx="0" cy="713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0</xdr:colOff>
      <xdr:row>24</xdr:row>
      <xdr:rowOff>256255</xdr:rowOff>
    </xdr:to>
    <xdr:pic>
      <xdr:nvPicPr>
        <xdr:cNvPr id="5" name="图片 20" descr="AP26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14611350"/>
          <a:ext cx="0" cy="713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0</xdr:colOff>
      <xdr:row>24</xdr:row>
      <xdr:rowOff>256255</xdr:rowOff>
    </xdr:to>
    <xdr:pic>
      <xdr:nvPicPr>
        <xdr:cNvPr id="6" name="图片 21" descr="AP27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14611350"/>
          <a:ext cx="0" cy="713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0</xdr:colOff>
      <xdr:row>24</xdr:row>
      <xdr:rowOff>256255</xdr:rowOff>
    </xdr:to>
    <xdr:pic>
      <xdr:nvPicPr>
        <xdr:cNvPr id="7" name="图片 23" descr="AP29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14611350"/>
          <a:ext cx="0" cy="713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0</xdr:colOff>
      <xdr:row>24</xdr:row>
      <xdr:rowOff>256255</xdr:rowOff>
    </xdr:to>
    <xdr:pic>
      <xdr:nvPicPr>
        <xdr:cNvPr id="8" name="图片 24" descr="AP30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0" y="14611350"/>
          <a:ext cx="0" cy="7134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20</xdr:row>
      <xdr:rowOff>0</xdr:rowOff>
    </xdr:from>
    <xdr:ext cx="0" cy="714375"/>
    <xdr:pic>
      <xdr:nvPicPr>
        <xdr:cNvPr id="10" name="图片 17" descr="AM0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6113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0" cy="714375"/>
    <xdr:pic>
      <xdr:nvPicPr>
        <xdr:cNvPr id="11" name="图片 18" descr="AP22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46113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0" cy="714375"/>
    <xdr:pic>
      <xdr:nvPicPr>
        <xdr:cNvPr id="12" name="图片 19" descr="AP25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46113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0" cy="714375"/>
    <xdr:pic>
      <xdr:nvPicPr>
        <xdr:cNvPr id="13" name="图片 20" descr="AP26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146113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0" cy="714375"/>
    <xdr:pic>
      <xdr:nvPicPr>
        <xdr:cNvPr id="14" name="图片 21" descr="AP27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146113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0" cy="714375"/>
    <xdr:pic>
      <xdr:nvPicPr>
        <xdr:cNvPr id="15" name="图片 23" descr="AP29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146113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20</xdr:row>
      <xdr:rowOff>0</xdr:rowOff>
    </xdr:from>
    <xdr:ext cx="0" cy="714375"/>
    <xdr:pic>
      <xdr:nvPicPr>
        <xdr:cNvPr id="16" name="图片 24" descr="AP30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0" y="146113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657225</xdr:colOff>
      <xdr:row>24</xdr:row>
      <xdr:rowOff>0</xdr:rowOff>
    </xdr:from>
    <xdr:ext cx="0" cy="714375"/>
    <xdr:pic>
      <xdr:nvPicPr>
        <xdr:cNvPr id="33" name="图片 17" descr="AM0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6275" y="150685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647700</xdr:colOff>
      <xdr:row>24</xdr:row>
      <xdr:rowOff>0</xdr:rowOff>
    </xdr:from>
    <xdr:ext cx="0" cy="714375"/>
    <xdr:pic>
      <xdr:nvPicPr>
        <xdr:cNvPr id="34" name="图片 18" descr="AP22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6750" y="150685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657225</xdr:colOff>
      <xdr:row>24</xdr:row>
      <xdr:rowOff>28575</xdr:rowOff>
    </xdr:from>
    <xdr:ext cx="0" cy="714375"/>
    <xdr:pic>
      <xdr:nvPicPr>
        <xdr:cNvPr id="35" name="图片 19" descr="AP25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76275" y="1509712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657225</xdr:colOff>
      <xdr:row>24</xdr:row>
      <xdr:rowOff>0</xdr:rowOff>
    </xdr:from>
    <xdr:ext cx="0" cy="714375"/>
    <xdr:pic>
      <xdr:nvPicPr>
        <xdr:cNvPr id="36" name="图片 20" descr="AP26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76275" y="150685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666750</xdr:colOff>
      <xdr:row>24</xdr:row>
      <xdr:rowOff>0</xdr:rowOff>
    </xdr:from>
    <xdr:ext cx="0" cy="714375"/>
    <xdr:pic>
      <xdr:nvPicPr>
        <xdr:cNvPr id="37" name="图片 21" descr="AP27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85800" y="150685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657225</xdr:colOff>
      <xdr:row>24</xdr:row>
      <xdr:rowOff>0</xdr:rowOff>
    </xdr:from>
    <xdr:ext cx="0" cy="714375"/>
    <xdr:pic>
      <xdr:nvPicPr>
        <xdr:cNvPr id="38" name="图片 23" descr="AP29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676275" y="150685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657225</xdr:colOff>
      <xdr:row>24</xdr:row>
      <xdr:rowOff>0</xdr:rowOff>
    </xdr:from>
    <xdr:ext cx="0" cy="714375"/>
    <xdr:pic>
      <xdr:nvPicPr>
        <xdr:cNvPr id="39" name="图片 24" descr="AP30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676275" y="150685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657225</xdr:colOff>
      <xdr:row>24</xdr:row>
      <xdr:rowOff>0</xdr:rowOff>
    </xdr:from>
    <xdr:ext cx="0" cy="714375"/>
    <xdr:pic>
      <xdr:nvPicPr>
        <xdr:cNvPr id="40" name="图片 17" descr="AM0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582650" y="150685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647700</xdr:colOff>
      <xdr:row>24</xdr:row>
      <xdr:rowOff>0</xdr:rowOff>
    </xdr:from>
    <xdr:ext cx="0" cy="714375"/>
    <xdr:pic>
      <xdr:nvPicPr>
        <xdr:cNvPr id="41" name="图片 18" descr="AP22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573125" y="150685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657225</xdr:colOff>
      <xdr:row>24</xdr:row>
      <xdr:rowOff>0</xdr:rowOff>
    </xdr:from>
    <xdr:ext cx="0" cy="714375"/>
    <xdr:pic>
      <xdr:nvPicPr>
        <xdr:cNvPr id="42" name="图片 19" descr="AP25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3582650" y="150685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657225</xdr:colOff>
      <xdr:row>24</xdr:row>
      <xdr:rowOff>0</xdr:rowOff>
    </xdr:from>
    <xdr:ext cx="0" cy="714375"/>
    <xdr:pic>
      <xdr:nvPicPr>
        <xdr:cNvPr id="43" name="图片 20" descr="AP26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582650" y="150685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666750</xdr:colOff>
      <xdr:row>24</xdr:row>
      <xdr:rowOff>0</xdr:rowOff>
    </xdr:from>
    <xdr:ext cx="0" cy="714375"/>
    <xdr:pic>
      <xdr:nvPicPr>
        <xdr:cNvPr id="44" name="图片 21" descr="AP27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592175" y="150685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657225</xdr:colOff>
      <xdr:row>24</xdr:row>
      <xdr:rowOff>0</xdr:rowOff>
    </xdr:from>
    <xdr:ext cx="0" cy="714375"/>
    <xdr:pic>
      <xdr:nvPicPr>
        <xdr:cNvPr id="45" name="图片 23" descr="AP29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3582650" y="150685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657225</xdr:colOff>
      <xdr:row>24</xdr:row>
      <xdr:rowOff>0</xdr:rowOff>
    </xdr:from>
    <xdr:ext cx="0" cy="714375"/>
    <xdr:pic>
      <xdr:nvPicPr>
        <xdr:cNvPr id="46" name="图片 24" descr="AP30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3582650" y="150685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302559</xdr:colOff>
      <xdr:row>12</xdr:row>
      <xdr:rowOff>156882</xdr:rowOff>
    </xdr:from>
    <xdr:to>
      <xdr:col>7</xdr:col>
      <xdr:colOff>925684</xdr:colOff>
      <xdr:row>13</xdr:row>
      <xdr:rowOff>852448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2577353"/>
          <a:ext cx="1732507" cy="1020536"/>
        </a:xfrm>
        <a:prstGeom prst="rect">
          <a:avLst/>
        </a:prstGeom>
      </xdr:spPr>
    </xdr:pic>
    <xdr:clientData/>
  </xdr:twoCellAnchor>
  <xdr:twoCellAnchor editAs="oneCell">
    <xdr:from>
      <xdr:col>2</xdr:col>
      <xdr:colOff>683559</xdr:colOff>
      <xdr:row>12</xdr:row>
      <xdr:rowOff>100852</xdr:rowOff>
    </xdr:from>
    <xdr:to>
      <xdr:col>3</xdr:col>
      <xdr:colOff>594711</xdr:colOff>
      <xdr:row>13</xdr:row>
      <xdr:rowOff>816469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0706" y="2521323"/>
          <a:ext cx="1020535" cy="1040587"/>
        </a:xfrm>
        <a:prstGeom prst="rect">
          <a:avLst/>
        </a:prstGeom>
      </xdr:spPr>
    </xdr:pic>
    <xdr:clientData/>
  </xdr:twoCellAnchor>
  <xdr:twoCellAnchor editAs="oneCell">
    <xdr:from>
      <xdr:col>4</xdr:col>
      <xdr:colOff>549089</xdr:colOff>
      <xdr:row>12</xdr:row>
      <xdr:rowOff>78441</xdr:rowOff>
    </xdr:from>
    <xdr:to>
      <xdr:col>5</xdr:col>
      <xdr:colOff>528278</xdr:colOff>
      <xdr:row>13</xdr:row>
      <xdr:rowOff>732274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1" y="2498912"/>
          <a:ext cx="1088571" cy="978803"/>
        </a:xfrm>
        <a:prstGeom prst="rect">
          <a:avLst/>
        </a:prstGeom>
      </xdr:spPr>
    </xdr:pic>
    <xdr:clientData/>
  </xdr:twoCellAnchor>
  <xdr:twoCellAnchor editAs="oneCell">
    <xdr:from>
      <xdr:col>8</xdr:col>
      <xdr:colOff>683560</xdr:colOff>
      <xdr:row>12</xdr:row>
      <xdr:rowOff>145676</xdr:rowOff>
    </xdr:from>
    <xdr:to>
      <xdr:col>9</xdr:col>
      <xdr:colOff>366660</xdr:colOff>
      <xdr:row>13</xdr:row>
      <xdr:rowOff>650742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7001" y="2566147"/>
          <a:ext cx="792483" cy="830036"/>
        </a:xfrm>
        <a:prstGeom prst="rect">
          <a:avLst/>
        </a:prstGeom>
      </xdr:spPr>
    </xdr:pic>
    <xdr:clientData/>
  </xdr:twoCellAnchor>
  <xdr:twoCellAnchor editAs="oneCell">
    <xdr:from>
      <xdr:col>10</xdr:col>
      <xdr:colOff>582706</xdr:colOff>
      <xdr:row>12</xdr:row>
      <xdr:rowOff>22412</xdr:rowOff>
    </xdr:from>
    <xdr:to>
      <xdr:col>11</xdr:col>
      <xdr:colOff>316968</xdr:colOff>
      <xdr:row>13</xdr:row>
      <xdr:rowOff>850623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4912" y="2442883"/>
          <a:ext cx="843644" cy="1153181"/>
        </a:xfrm>
        <a:prstGeom prst="rect">
          <a:avLst/>
        </a:prstGeom>
      </xdr:spPr>
    </xdr:pic>
    <xdr:clientData/>
  </xdr:twoCellAnchor>
  <xdr:oneCellAnchor>
    <xdr:from>
      <xdr:col>12</xdr:col>
      <xdr:colOff>582706</xdr:colOff>
      <xdr:row>12</xdr:row>
      <xdr:rowOff>134470</xdr:rowOff>
    </xdr:from>
    <xdr:ext cx="830035" cy="978256"/>
    <xdr:pic>
      <xdr:nvPicPr>
        <xdr:cNvPr id="52" name="Рисунок 16" descr="frameDividing-1pre.jpg"/>
        <xdr:cNvPicPr>
          <a:picLocks noChangeAspect="1"/>
        </xdr:cNvPicPr>
      </xdr:nvPicPr>
      <xdr:blipFill rotWithShape="1">
        <a:blip xmlns:r="http://schemas.openxmlformats.org/officeDocument/2006/relationships" r:embed="rId13" cstate="print"/>
        <a:srcRect l="17854" t="3500" r="17617" b="23496"/>
        <a:stretch/>
      </xdr:blipFill>
      <xdr:spPr bwMode="auto">
        <a:xfrm>
          <a:off x="14623677" y="2554941"/>
          <a:ext cx="830035" cy="9782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14</xdr:col>
      <xdr:colOff>560294</xdr:colOff>
      <xdr:row>12</xdr:row>
      <xdr:rowOff>78442</xdr:rowOff>
    </xdr:from>
    <xdr:to>
      <xdr:col>15</xdr:col>
      <xdr:colOff>403412</xdr:colOff>
      <xdr:row>13</xdr:row>
      <xdr:rowOff>681287</xdr:rowOff>
    </xdr:to>
    <xdr:pic>
      <xdr:nvPicPr>
        <xdr:cNvPr id="53" name="Рисунок 17" descr="frameDividing00-1pre.jpg"/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rcRect l="16480" t="4454" r="11006" b="27570"/>
        <a:stretch/>
      </xdr:blipFill>
      <xdr:spPr bwMode="auto">
        <a:xfrm>
          <a:off x="16820029" y="2498913"/>
          <a:ext cx="952500" cy="927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40822</xdr:colOff>
      <xdr:row>1</xdr:row>
      <xdr:rowOff>163285</xdr:rowOff>
    </xdr:from>
    <xdr:to>
      <xdr:col>2</xdr:col>
      <xdr:colOff>954480</xdr:colOff>
      <xdr:row>4</xdr:row>
      <xdr:rowOff>194473</xdr:rowOff>
    </xdr:to>
    <xdr:pic>
      <xdr:nvPicPr>
        <xdr:cNvPr id="54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72143" y="258535"/>
          <a:ext cx="3417373" cy="725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0</xdr:col>
      <xdr:colOff>0</xdr:colOff>
      <xdr:row>13</xdr:row>
      <xdr:rowOff>250772</xdr:rowOff>
    </xdr:to>
    <xdr:pic>
      <xdr:nvPicPr>
        <xdr:cNvPr id="2" name="图片 17" descr="AM0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373225"/>
          <a:ext cx="0" cy="710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0</xdr:colOff>
      <xdr:row>13</xdr:row>
      <xdr:rowOff>250772</xdr:rowOff>
    </xdr:to>
    <xdr:pic>
      <xdr:nvPicPr>
        <xdr:cNvPr id="3" name="图片 18" descr="AP22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4373225"/>
          <a:ext cx="0" cy="710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0</xdr:colOff>
      <xdr:row>13</xdr:row>
      <xdr:rowOff>250772</xdr:rowOff>
    </xdr:to>
    <xdr:pic>
      <xdr:nvPicPr>
        <xdr:cNvPr id="4" name="图片 19" descr="AP25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4373225"/>
          <a:ext cx="0" cy="710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0</xdr:colOff>
      <xdr:row>13</xdr:row>
      <xdr:rowOff>250772</xdr:rowOff>
    </xdr:to>
    <xdr:pic>
      <xdr:nvPicPr>
        <xdr:cNvPr id="5" name="图片 20" descr="AP26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14373225"/>
          <a:ext cx="0" cy="710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0</xdr:colOff>
      <xdr:row>13</xdr:row>
      <xdr:rowOff>250772</xdr:rowOff>
    </xdr:to>
    <xdr:pic>
      <xdr:nvPicPr>
        <xdr:cNvPr id="6" name="图片 21" descr="AP27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14373225"/>
          <a:ext cx="0" cy="710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0</xdr:colOff>
      <xdr:row>13</xdr:row>
      <xdr:rowOff>250772</xdr:rowOff>
    </xdr:to>
    <xdr:pic>
      <xdr:nvPicPr>
        <xdr:cNvPr id="7" name="图片 23" descr="AP29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14373225"/>
          <a:ext cx="0" cy="710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0</xdr:colOff>
      <xdr:row>13</xdr:row>
      <xdr:rowOff>250772</xdr:rowOff>
    </xdr:to>
    <xdr:pic>
      <xdr:nvPicPr>
        <xdr:cNvPr id="8" name="图片 24" descr="AP30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0" y="14373225"/>
          <a:ext cx="0" cy="7100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12</xdr:row>
      <xdr:rowOff>0</xdr:rowOff>
    </xdr:from>
    <xdr:ext cx="0" cy="714375"/>
    <xdr:pic>
      <xdr:nvPicPr>
        <xdr:cNvPr id="10" name="图片 17" descr="AM0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1437322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0" cy="714375"/>
    <xdr:pic>
      <xdr:nvPicPr>
        <xdr:cNvPr id="11" name="图片 18" descr="AP22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437322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0" cy="714375"/>
    <xdr:pic>
      <xdr:nvPicPr>
        <xdr:cNvPr id="12" name="图片 19" descr="AP25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437322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0" cy="714375"/>
    <xdr:pic>
      <xdr:nvPicPr>
        <xdr:cNvPr id="13" name="图片 20" descr="AP26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1437322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0" cy="714375"/>
    <xdr:pic>
      <xdr:nvPicPr>
        <xdr:cNvPr id="14" name="图片 21" descr="AP27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1437322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0" cy="714375"/>
    <xdr:pic>
      <xdr:nvPicPr>
        <xdr:cNvPr id="15" name="图片 23" descr="AP29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1437322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12</xdr:row>
      <xdr:rowOff>0</xdr:rowOff>
    </xdr:from>
    <xdr:ext cx="0" cy="714375"/>
    <xdr:pic>
      <xdr:nvPicPr>
        <xdr:cNvPr id="16" name="图片 24" descr="AP30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0" y="1437322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647700</xdr:colOff>
      <xdr:row>15</xdr:row>
      <xdr:rowOff>28575</xdr:rowOff>
    </xdr:from>
    <xdr:ext cx="0" cy="714375"/>
    <xdr:pic>
      <xdr:nvPicPr>
        <xdr:cNvPr id="34" name="图片 18" descr="AP22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3425" y="314134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657225</xdr:colOff>
      <xdr:row>45</xdr:row>
      <xdr:rowOff>0</xdr:rowOff>
    </xdr:from>
    <xdr:ext cx="0" cy="714375"/>
    <xdr:pic>
      <xdr:nvPicPr>
        <xdr:cNvPr id="35" name="图片 19" descr="AP25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742950" y="352234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657225</xdr:colOff>
      <xdr:row>45</xdr:row>
      <xdr:rowOff>0</xdr:rowOff>
    </xdr:from>
    <xdr:ext cx="0" cy="714375"/>
    <xdr:pic>
      <xdr:nvPicPr>
        <xdr:cNvPr id="36" name="图片 20" descr="AP26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42950" y="344614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666750</xdr:colOff>
      <xdr:row>13</xdr:row>
      <xdr:rowOff>28575</xdr:rowOff>
    </xdr:from>
    <xdr:ext cx="0" cy="714375"/>
    <xdr:pic>
      <xdr:nvPicPr>
        <xdr:cNvPr id="37" name="图片 21" descr="AP27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752475" y="336994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657225</xdr:colOff>
      <xdr:row>45</xdr:row>
      <xdr:rowOff>0</xdr:rowOff>
    </xdr:from>
    <xdr:ext cx="0" cy="714375"/>
    <xdr:pic>
      <xdr:nvPicPr>
        <xdr:cNvPr id="38" name="图片 23" descr="AP29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742950" y="3292792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657225</xdr:colOff>
      <xdr:row>12</xdr:row>
      <xdr:rowOff>28575</xdr:rowOff>
    </xdr:from>
    <xdr:ext cx="0" cy="714375"/>
    <xdr:pic>
      <xdr:nvPicPr>
        <xdr:cNvPr id="39" name="图片 24" descr="AP30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742950" y="3217545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527071</xdr:colOff>
      <xdr:row>32</xdr:row>
      <xdr:rowOff>27522</xdr:rowOff>
    </xdr:from>
    <xdr:to>
      <xdr:col>1</xdr:col>
      <xdr:colOff>889100</xdr:colOff>
      <xdr:row>32</xdr:row>
      <xdr:rowOff>422817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705" y="2071912"/>
          <a:ext cx="362029" cy="395295"/>
        </a:xfrm>
        <a:prstGeom prst="rect">
          <a:avLst/>
        </a:prstGeom>
      </xdr:spPr>
    </xdr:pic>
    <xdr:clientData/>
  </xdr:twoCellAnchor>
  <xdr:twoCellAnchor editAs="oneCell">
    <xdr:from>
      <xdr:col>1</xdr:col>
      <xdr:colOff>343483</xdr:colOff>
      <xdr:row>12</xdr:row>
      <xdr:rowOff>27683</xdr:rowOff>
    </xdr:from>
    <xdr:to>
      <xdr:col>1</xdr:col>
      <xdr:colOff>1083878</xdr:colOff>
      <xdr:row>12</xdr:row>
      <xdr:rowOff>440120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880" y="2162597"/>
          <a:ext cx="740395" cy="412437"/>
        </a:xfrm>
        <a:prstGeom prst="rect">
          <a:avLst/>
        </a:prstGeom>
      </xdr:spPr>
    </xdr:pic>
    <xdr:clientData/>
  </xdr:twoCellAnchor>
  <xdr:twoCellAnchor editAs="oneCell">
    <xdr:from>
      <xdr:col>1</xdr:col>
      <xdr:colOff>429349</xdr:colOff>
      <xdr:row>25</xdr:row>
      <xdr:rowOff>15212</xdr:rowOff>
    </xdr:from>
    <xdr:to>
      <xdr:col>1</xdr:col>
      <xdr:colOff>970170</xdr:colOff>
      <xdr:row>25</xdr:row>
      <xdr:rowOff>405541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175" y="8132169"/>
          <a:ext cx="540821" cy="390329"/>
        </a:xfrm>
        <a:prstGeom prst="rect">
          <a:avLst/>
        </a:prstGeom>
      </xdr:spPr>
    </xdr:pic>
    <xdr:clientData/>
  </xdr:twoCellAnchor>
  <xdr:twoCellAnchor editAs="oneCell">
    <xdr:from>
      <xdr:col>1</xdr:col>
      <xdr:colOff>472329</xdr:colOff>
      <xdr:row>43</xdr:row>
      <xdr:rowOff>20585</xdr:rowOff>
    </xdr:from>
    <xdr:to>
      <xdr:col>1</xdr:col>
      <xdr:colOff>927190</xdr:colOff>
      <xdr:row>43</xdr:row>
      <xdr:rowOff>426983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054" y="3821060"/>
          <a:ext cx="454861" cy="406398"/>
        </a:xfrm>
        <a:prstGeom prst="rect">
          <a:avLst/>
        </a:prstGeom>
      </xdr:spPr>
    </xdr:pic>
    <xdr:clientData/>
  </xdr:twoCellAnchor>
  <xdr:twoCellAnchor editAs="oneCell">
    <xdr:from>
      <xdr:col>1</xdr:col>
      <xdr:colOff>105171</xdr:colOff>
      <xdr:row>40</xdr:row>
      <xdr:rowOff>63372</xdr:rowOff>
    </xdr:from>
    <xdr:to>
      <xdr:col>1</xdr:col>
      <xdr:colOff>1294347</xdr:colOff>
      <xdr:row>40</xdr:row>
      <xdr:rowOff>389772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96" y="5616447"/>
          <a:ext cx="1189176" cy="326400"/>
        </a:xfrm>
        <a:prstGeom prst="rect">
          <a:avLst/>
        </a:prstGeom>
      </xdr:spPr>
    </xdr:pic>
    <xdr:clientData/>
  </xdr:twoCellAnchor>
  <xdr:twoCellAnchor editAs="oneCell">
    <xdr:from>
      <xdr:col>1</xdr:col>
      <xdr:colOff>403577</xdr:colOff>
      <xdr:row>34</xdr:row>
      <xdr:rowOff>23958</xdr:rowOff>
    </xdr:from>
    <xdr:to>
      <xdr:col>1</xdr:col>
      <xdr:colOff>995941</xdr:colOff>
      <xdr:row>34</xdr:row>
      <xdr:rowOff>419927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302" y="6891483"/>
          <a:ext cx="592364" cy="395969"/>
        </a:xfrm>
        <a:prstGeom prst="rect">
          <a:avLst/>
        </a:prstGeom>
      </xdr:spPr>
    </xdr:pic>
    <xdr:clientData/>
  </xdr:twoCellAnchor>
  <xdr:oneCellAnchor>
    <xdr:from>
      <xdr:col>1</xdr:col>
      <xdr:colOff>657225</xdr:colOff>
      <xdr:row>18</xdr:row>
      <xdr:rowOff>28575</xdr:rowOff>
    </xdr:from>
    <xdr:ext cx="0" cy="714375"/>
    <xdr:pic>
      <xdr:nvPicPr>
        <xdr:cNvPr id="53" name="图片 17" descr="AM01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068050" y="2236470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647700</xdr:colOff>
      <xdr:row>15</xdr:row>
      <xdr:rowOff>28575</xdr:rowOff>
    </xdr:from>
    <xdr:ext cx="0" cy="714375"/>
    <xdr:pic>
      <xdr:nvPicPr>
        <xdr:cNvPr id="54" name="图片 18" descr="AP22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058525" y="2312670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657225</xdr:colOff>
      <xdr:row>45</xdr:row>
      <xdr:rowOff>0</xdr:rowOff>
    </xdr:from>
    <xdr:ext cx="0" cy="714375"/>
    <xdr:pic>
      <xdr:nvPicPr>
        <xdr:cNvPr id="55" name="图片 19" descr="AP25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068050" y="2693670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657225</xdr:colOff>
      <xdr:row>45</xdr:row>
      <xdr:rowOff>0</xdr:rowOff>
    </xdr:from>
    <xdr:ext cx="0" cy="714375"/>
    <xdr:pic>
      <xdr:nvPicPr>
        <xdr:cNvPr id="56" name="图片 20" descr="AP26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1068050" y="2617470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666750</xdr:colOff>
      <xdr:row>13</xdr:row>
      <xdr:rowOff>28575</xdr:rowOff>
    </xdr:from>
    <xdr:ext cx="0" cy="714375"/>
    <xdr:pic>
      <xdr:nvPicPr>
        <xdr:cNvPr id="57" name="图片 21" descr="AP27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1077575" y="2541270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657225</xdr:colOff>
      <xdr:row>45</xdr:row>
      <xdr:rowOff>0</xdr:rowOff>
    </xdr:from>
    <xdr:ext cx="0" cy="714375"/>
    <xdr:pic>
      <xdr:nvPicPr>
        <xdr:cNvPr id="58" name="图片 23" descr="AP29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1068050" y="24641175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657225</xdr:colOff>
      <xdr:row>12</xdr:row>
      <xdr:rowOff>28575</xdr:rowOff>
    </xdr:from>
    <xdr:ext cx="0" cy="714375"/>
    <xdr:pic>
      <xdr:nvPicPr>
        <xdr:cNvPr id="59" name="图片 24" descr="AP30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068050" y="2388870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418517</xdr:colOff>
      <xdr:row>13</xdr:row>
      <xdr:rowOff>23244</xdr:rowOff>
    </xdr:from>
    <xdr:ext cx="562485" cy="374990"/>
    <xdr:pic>
      <xdr:nvPicPr>
        <xdr:cNvPr id="63" name="Рисунок 26" descr="AP29-1pre.jpg"/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rcRect l="6265" t="11386" r="4221" b="28940"/>
        <a:stretch/>
      </xdr:blipFill>
      <xdr:spPr bwMode="auto">
        <a:xfrm>
          <a:off x="504242" y="12586719"/>
          <a:ext cx="562485" cy="374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425086</xdr:colOff>
      <xdr:row>14</xdr:row>
      <xdr:rowOff>24654</xdr:rowOff>
    </xdr:from>
    <xdr:ext cx="549346" cy="396750"/>
    <xdr:pic>
      <xdr:nvPicPr>
        <xdr:cNvPr id="65" name="Рисунок 28" descr="AP26-1pre.jpg"/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l="6265" t="12509" r="4221" b="22841"/>
        <a:stretch/>
      </xdr:blipFill>
      <xdr:spPr bwMode="auto">
        <a:xfrm>
          <a:off x="510811" y="13464429"/>
          <a:ext cx="549346" cy="39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476974</xdr:colOff>
      <xdr:row>22</xdr:row>
      <xdr:rowOff>38101</xdr:rowOff>
    </xdr:from>
    <xdr:ext cx="445571" cy="367704"/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699" y="9096376"/>
          <a:ext cx="445571" cy="367704"/>
        </a:xfrm>
        <a:prstGeom prst="rect">
          <a:avLst/>
        </a:prstGeom>
      </xdr:spPr>
    </xdr:pic>
    <xdr:clientData/>
  </xdr:oneCellAnchor>
  <xdr:oneCellAnchor>
    <xdr:from>
      <xdr:col>1</xdr:col>
      <xdr:colOff>384269</xdr:colOff>
      <xdr:row>17</xdr:row>
      <xdr:rowOff>27261</xdr:rowOff>
    </xdr:from>
    <xdr:ext cx="630980" cy="382143"/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94" y="10399986"/>
          <a:ext cx="630980" cy="382143"/>
        </a:xfrm>
        <a:prstGeom prst="rect">
          <a:avLst/>
        </a:prstGeom>
      </xdr:spPr>
    </xdr:pic>
    <xdr:clientData/>
  </xdr:oneCellAnchor>
  <xdr:oneCellAnchor>
    <xdr:from>
      <xdr:col>1</xdr:col>
      <xdr:colOff>499226</xdr:colOff>
      <xdr:row>21</xdr:row>
      <xdr:rowOff>36787</xdr:rowOff>
    </xdr:from>
    <xdr:ext cx="401067" cy="373750"/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951" y="10847662"/>
          <a:ext cx="401067" cy="373750"/>
        </a:xfrm>
        <a:prstGeom prst="rect">
          <a:avLst/>
        </a:prstGeom>
      </xdr:spPr>
    </xdr:pic>
    <xdr:clientData/>
  </xdr:oneCellAnchor>
  <xdr:twoCellAnchor editAs="oneCell">
    <xdr:from>
      <xdr:col>1</xdr:col>
      <xdr:colOff>490072</xdr:colOff>
      <xdr:row>30</xdr:row>
      <xdr:rowOff>20451</xdr:rowOff>
    </xdr:from>
    <xdr:to>
      <xdr:col>1</xdr:col>
      <xdr:colOff>912560</xdr:colOff>
      <xdr:row>30</xdr:row>
      <xdr:rowOff>413524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706" y="2501597"/>
          <a:ext cx="422488" cy="393073"/>
        </a:xfrm>
        <a:prstGeom prst="rect">
          <a:avLst/>
        </a:prstGeom>
      </xdr:spPr>
    </xdr:pic>
    <xdr:clientData/>
  </xdr:twoCellAnchor>
  <xdr:twoCellAnchor editAs="oneCell">
    <xdr:from>
      <xdr:col>1</xdr:col>
      <xdr:colOff>472329</xdr:colOff>
      <xdr:row>41</xdr:row>
      <xdr:rowOff>26276</xdr:rowOff>
    </xdr:from>
    <xdr:to>
      <xdr:col>1</xdr:col>
      <xdr:colOff>927190</xdr:colOff>
      <xdr:row>41</xdr:row>
      <xdr:rowOff>432674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726" y="14162690"/>
          <a:ext cx="454861" cy="406398"/>
        </a:xfrm>
        <a:prstGeom prst="rect">
          <a:avLst/>
        </a:prstGeom>
      </xdr:spPr>
    </xdr:pic>
    <xdr:clientData/>
  </xdr:twoCellAnchor>
  <xdr:twoCellAnchor editAs="oneCell">
    <xdr:from>
      <xdr:col>1</xdr:col>
      <xdr:colOff>78074</xdr:colOff>
      <xdr:row>38</xdr:row>
      <xdr:rowOff>72258</xdr:rowOff>
    </xdr:from>
    <xdr:to>
      <xdr:col>1</xdr:col>
      <xdr:colOff>1268893</xdr:colOff>
      <xdr:row>38</xdr:row>
      <xdr:rowOff>398658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471" y="12829189"/>
          <a:ext cx="1190819" cy="3264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104350</xdr:colOff>
      <xdr:row>39</xdr:row>
      <xdr:rowOff>47984</xdr:rowOff>
    </xdr:from>
    <xdr:to>
      <xdr:col>1</xdr:col>
      <xdr:colOff>1295169</xdr:colOff>
      <xdr:row>39</xdr:row>
      <xdr:rowOff>374384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76" y="6657506"/>
          <a:ext cx="1190819" cy="326400"/>
        </a:xfrm>
        <a:prstGeom prst="rect">
          <a:avLst/>
        </a:prstGeom>
      </xdr:spPr>
    </xdr:pic>
    <xdr:clientData/>
  </xdr:twoCellAnchor>
  <xdr:twoCellAnchor editAs="oneCell">
    <xdr:from>
      <xdr:col>1</xdr:col>
      <xdr:colOff>74547</xdr:colOff>
      <xdr:row>37</xdr:row>
      <xdr:rowOff>66264</xdr:rowOff>
    </xdr:from>
    <xdr:to>
      <xdr:col>1</xdr:col>
      <xdr:colOff>1265366</xdr:colOff>
      <xdr:row>37</xdr:row>
      <xdr:rowOff>392664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373" y="7222438"/>
          <a:ext cx="1190819" cy="326400"/>
        </a:xfrm>
        <a:prstGeom prst="rect">
          <a:avLst/>
        </a:prstGeom>
      </xdr:spPr>
    </xdr:pic>
    <xdr:clientData/>
  </xdr:twoCellAnchor>
  <xdr:oneCellAnchor>
    <xdr:from>
      <xdr:col>1</xdr:col>
      <xdr:colOff>472966</xdr:colOff>
      <xdr:row>15</xdr:row>
      <xdr:rowOff>6569</xdr:rowOff>
    </xdr:from>
    <xdr:ext cx="409950" cy="382620"/>
    <xdr:pic>
      <xdr:nvPicPr>
        <xdr:cNvPr id="77" name="Рисунок 29" descr="AP25-1pre.jpg"/>
        <xdr:cNvPicPr>
          <a:picLocks noChangeAspect="1"/>
        </xdr:cNvPicPr>
      </xdr:nvPicPr>
      <xdr:blipFill rotWithShape="1">
        <a:blip xmlns:r="http://schemas.openxmlformats.org/officeDocument/2006/relationships" r:embed="rId20" cstate="print"/>
        <a:srcRect l="11236" t="5614" r="14166" b="24766"/>
        <a:stretch/>
      </xdr:blipFill>
      <xdr:spPr bwMode="auto">
        <a:xfrm>
          <a:off x="558363" y="3520966"/>
          <a:ext cx="409950" cy="382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407276</xdr:colOff>
      <xdr:row>16</xdr:row>
      <xdr:rowOff>39414</xdr:rowOff>
    </xdr:from>
    <xdr:ext cx="468000" cy="360000"/>
    <xdr:pic>
      <xdr:nvPicPr>
        <xdr:cNvPr id="81" name="Рисунок 25" descr="AP30-1pre.jpg"/>
        <xdr:cNvPicPr>
          <a:picLocks noChangeAspect="1"/>
        </xdr:cNvPicPr>
      </xdr:nvPicPr>
      <xdr:blipFill rotWithShape="1">
        <a:blip xmlns:r="http://schemas.openxmlformats.org/officeDocument/2006/relationships" r:embed="rId21" cstate="print"/>
        <a:srcRect l="16211" t="18282" r="19139" b="31986"/>
        <a:stretch/>
      </xdr:blipFill>
      <xdr:spPr bwMode="auto">
        <a:xfrm>
          <a:off x="492673" y="4059621"/>
          <a:ext cx="468000" cy="36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459828</xdr:colOff>
      <xdr:row>18</xdr:row>
      <xdr:rowOff>45983</xdr:rowOff>
    </xdr:from>
    <xdr:ext cx="409951" cy="382621"/>
    <xdr:pic>
      <xdr:nvPicPr>
        <xdr:cNvPr id="82" name="Рисунок 27" descr="AP27-1pre.jpg"/>
        <xdr:cNvPicPr>
          <a:picLocks noChangeAspect="1"/>
        </xdr:cNvPicPr>
      </xdr:nvPicPr>
      <xdr:blipFill rotWithShape="1">
        <a:blip xmlns:r="http://schemas.openxmlformats.org/officeDocument/2006/relationships" r:embed="rId22" cstate="print"/>
        <a:srcRect l="11236" t="9462" r="14166" b="20916"/>
        <a:stretch/>
      </xdr:blipFill>
      <xdr:spPr bwMode="auto">
        <a:xfrm>
          <a:off x="545225" y="4985845"/>
          <a:ext cx="409951" cy="3826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413845</xdr:colOff>
      <xdr:row>19</xdr:row>
      <xdr:rowOff>39413</xdr:rowOff>
    </xdr:from>
    <xdr:ext cx="505071" cy="386231"/>
    <xdr:pic>
      <xdr:nvPicPr>
        <xdr:cNvPr id="83" name="Рисунок 24" descr="AP22-1pre.jpg"/>
        <xdr:cNvPicPr>
          <a:picLocks noChangeAspect="1"/>
        </xdr:cNvPicPr>
      </xdr:nvPicPr>
      <xdr:blipFill rotWithShape="1">
        <a:blip xmlns:r="http://schemas.openxmlformats.org/officeDocument/2006/relationships" r:embed="rId23" cstate="print"/>
        <a:srcRect l="6265" t="10259" r="9193" b="25091"/>
        <a:stretch/>
      </xdr:blipFill>
      <xdr:spPr bwMode="auto">
        <a:xfrm>
          <a:off x="499242" y="5439103"/>
          <a:ext cx="505071" cy="3862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315311</xdr:colOff>
      <xdr:row>20</xdr:row>
      <xdr:rowOff>26276</xdr:rowOff>
    </xdr:from>
    <xdr:ext cx="573830" cy="401064"/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708" y="5885793"/>
          <a:ext cx="573830" cy="401064"/>
        </a:xfrm>
        <a:prstGeom prst="rect">
          <a:avLst/>
        </a:prstGeom>
      </xdr:spPr>
    </xdr:pic>
    <xdr:clientData/>
  </xdr:oneCellAnchor>
  <xdr:oneCellAnchor>
    <xdr:from>
      <xdr:col>1</xdr:col>
      <xdr:colOff>499241</xdr:colOff>
      <xdr:row>23</xdr:row>
      <xdr:rowOff>32845</xdr:rowOff>
    </xdr:from>
    <xdr:ext cx="372492" cy="366987"/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638" y="7271845"/>
          <a:ext cx="372492" cy="366987"/>
        </a:xfrm>
        <a:prstGeom prst="rect">
          <a:avLst/>
        </a:prstGeom>
      </xdr:spPr>
    </xdr:pic>
    <xdr:clientData/>
  </xdr:oneCellAnchor>
  <xdr:oneCellAnchor>
    <xdr:from>
      <xdr:col>1</xdr:col>
      <xdr:colOff>282465</xdr:colOff>
      <xdr:row>27</xdr:row>
      <xdr:rowOff>45982</xdr:rowOff>
    </xdr:from>
    <xdr:ext cx="719264" cy="362796"/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862" y="8664465"/>
          <a:ext cx="719264" cy="362796"/>
        </a:xfrm>
        <a:prstGeom prst="rect">
          <a:avLst/>
        </a:prstGeom>
      </xdr:spPr>
    </xdr:pic>
    <xdr:clientData/>
  </xdr:oneCellAnchor>
  <xdr:oneCellAnchor>
    <xdr:from>
      <xdr:col>1</xdr:col>
      <xdr:colOff>459828</xdr:colOff>
      <xdr:row>29</xdr:row>
      <xdr:rowOff>39414</xdr:rowOff>
    </xdr:from>
    <xdr:ext cx="383610" cy="383610"/>
    <xdr:pic>
      <xdr:nvPicPr>
        <xdr:cNvPr id="87" name="Рисунок 23" descr="AM01-1pre.jpg"/>
        <xdr:cNvPicPr>
          <a:picLocks noChangeAspect="1"/>
        </xdr:cNvPicPr>
      </xdr:nvPicPr>
      <xdr:blipFill rotWithShape="1">
        <a:blip xmlns:r="http://schemas.openxmlformats.org/officeDocument/2006/relationships" r:embed="rId27" cstate="print"/>
        <a:srcRect l="16211" t="12184" r="19139" b="23166"/>
        <a:stretch/>
      </xdr:blipFill>
      <xdr:spPr bwMode="auto">
        <a:xfrm>
          <a:off x="545225" y="9117724"/>
          <a:ext cx="383610" cy="383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453259</xdr:colOff>
      <xdr:row>31</xdr:row>
      <xdr:rowOff>72258</xdr:rowOff>
    </xdr:from>
    <xdr:ext cx="399096" cy="344674"/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656" y="10070224"/>
          <a:ext cx="399096" cy="344674"/>
        </a:xfrm>
        <a:prstGeom prst="rect">
          <a:avLst/>
        </a:prstGeom>
      </xdr:spPr>
    </xdr:pic>
    <xdr:clientData/>
  </xdr:oneCellAnchor>
  <xdr:oneCellAnchor>
    <xdr:from>
      <xdr:col>1</xdr:col>
      <xdr:colOff>512380</xdr:colOff>
      <xdr:row>33</xdr:row>
      <xdr:rowOff>45982</xdr:rowOff>
    </xdr:from>
    <xdr:ext cx="376856" cy="393978"/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777" y="10963603"/>
          <a:ext cx="376856" cy="393978"/>
        </a:xfrm>
        <a:prstGeom prst="rect">
          <a:avLst/>
        </a:prstGeom>
      </xdr:spPr>
    </xdr:pic>
    <xdr:clientData/>
  </xdr:oneCellAnchor>
  <xdr:twoCellAnchor editAs="oneCell">
    <xdr:from>
      <xdr:col>1</xdr:col>
      <xdr:colOff>367862</xdr:colOff>
      <xdr:row>35</xdr:row>
      <xdr:rowOff>45982</xdr:rowOff>
    </xdr:from>
    <xdr:to>
      <xdr:col>1</xdr:col>
      <xdr:colOff>962738</xdr:colOff>
      <xdr:row>35</xdr:row>
      <xdr:rowOff>413878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259" y="11883258"/>
          <a:ext cx="594876" cy="367896"/>
        </a:xfrm>
        <a:prstGeom prst="rect">
          <a:avLst/>
        </a:prstGeom>
      </xdr:spPr>
    </xdr:pic>
    <xdr:clientData/>
  </xdr:twoCellAnchor>
  <xdr:twoCellAnchor editAs="oneCell">
    <xdr:from>
      <xdr:col>1</xdr:col>
      <xdr:colOff>463848</xdr:colOff>
      <xdr:row>42</xdr:row>
      <xdr:rowOff>0</xdr:rowOff>
    </xdr:from>
    <xdr:to>
      <xdr:col>1</xdr:col>
      <xdr:colOff>918709</xdr:colOff>
      <xdr:row>42</xdr:row>
      <xdr:rowOff>406398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674" y="14950109"/>
          <a:ext cx="454861" cy="406398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28</xdr:row>
      <xdr:rowOff>47626</xdr:rowOff>
    </xdr:from>
    <xdr:to>
      <xdr:col>1</xdr:col>
      <xdr:colOff>800100</xdr:colOff>
      <xdr:row>28</xdr:row>
      <xdr:rowOff>391355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544051"/>
          <a:ext cx="485775" cy="34372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36</xdr:row>
      <xdr:rowOff>47625</xdr:rowOff>
    </xdr:from>
    <xdr:to>
      <xdr:col>1</xdr:col>
      <xdr:colOff>428625</xdr:colOff>
      <xdr:row>36</xdr:row>
      <xdr:rowOff>387684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3201650"/>
          <a:ext cx="352425" cy="340059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590551</xdr:colOff>
      <xdr:row>36</xdr:row>
      <xdr:rowOff>28575</xdr:rowOff>
    </xdr:from>
    <xdr:to>
      <xdr:col>1</xdr:col>
      <xdr:colOff>1076325</xdr:colOff>
      <xdr:row>36</xdr:row>
      <xdr:rowOff>429090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6" y="13182600"/>
          <a:ext cx="485774" cy="400515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0</xdr:row>
      <xdr:rowOff>27213</xdr:rowOff>
    </xdr:from>
    <xdr:to>
      <xdr:col>6</xdr:col>
      <xdr:colOff>559873</xdr:colOff>
      <xdr:row>4</xdr:row>
      <xdr:rowOff>140044</xdr:rowOff>
    </xdr:to>
    <xdr:pic>
      <xdr:nvPicPr>
        <xdr:cNvPr id="61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381500" y="27213"/>
          <a:ext cx="3417373" cy="725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275552</xdr:colOff>
      <xdr:row>12</xdr:row>
      <xdr:rowOff>70431</xdr:rowOff>
    </xdr:from>
    <xdr:to>
      <xdr:col>1</xdr:col>
      <xdr:colOff>875009</xdr:colOff>
      <xdr:row>12</xdr:row>
      <xdr:rowOff>498615</xdr:rowOff>
    </xdr:to>
    <xdr:pic>
      <xdr:nvPicPr>
        <xdr:cNvPr id="3" name="Рисунок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9" t="7772" r="12210" b="14506"/>
        <a:stretch/>
      </xdr:blipFill>
      <xdr:spPr bwMode="auto">
        <a:xfrm>
          <a:off x="341813" y="2381279"/>
          <a:ext cx="599457" cy="428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300050</xdr:colOff>
      <xdr:row>17</xdr:row>
      <xdr:rowOff>74202</xdr:rowOff>
    </xdr:from>
    <xdr:to>
      <xdr:col>1</xdr:col>
      <xdr:colOff>828676</xdr:colOff>
      <xdr:row>17</xdr:row>
      <xdr:rowOff>498846</xdr:rowOff>
    </xdr:to>
    <xdr:pic>
      <xdr:nvPicPr>
        <xdr:cNvPr id="4" name="Рисунок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5" t="4963" r="13906" b="15660"/>
        <a:stretch/>
      </xdr:blipFill>
      <xdr:spPr bwMode="auto">
        <a:xfrm>
          <a:off x="366311" y="5242550"/>
          <a:ext cx="528626" cy="424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317229</xdr:colOff>
      <xdr:row>18</xdr:row>
      <xdr:rowOff>90522</xdr:rowOff>
    </xdr:from>
    <xdr:to>
      <xdr:col>1</xdr:col>
      <xdr:colOff>795162</xdr:colOff>
      <xdr:row>18</xdr:row>
      <xdr:rowOff>494889</xdr:rowOff>
    </xdr:to>
    <xdr:pic>
      <xdr:nvPicPr>
        <xdr:cNvPr id="5" name="Рисунок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27" t="9056" r="14174" b="18216"/>
        <a:stretch/>
      </xdr:blipFill>
      <xdr:spPr bwMode="auto">
        <a:xfrm>
          <a:off x="383490" y="5830370"/>
          <a:ext cx="477933" cy="404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319852</xdr:colOff>
      <xdr:row>19</xdr:row>
      <xdr:rowOff>57803</xdr:rowOff>
    </xdr:from>
    <xdr:to>
      <xdr:col>1</xdr:col>
      <xdr:colOff>853711</xdr:colOff>
      <xdr:row>19</xdr:row>
      <xdr:rowOff>503113</xdr:rowOff>
    </xdr:to>
    <xdr:pic>
      <xdr:nvPicPr>
        <xdr:cNvPr id="6" name="Рисунок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47" t="10100" r="13937" b="14153"/>
        <a:stretch/>
      </xdr:blipFill>
      <xdr:spPr bwMode="auto">
        <a:xfrm>
          <a:off x="386113" y="6369151"/>
          <a:ext cx="533859" cy="445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245930</xdr:colOff>
      <xdr:row>15</xdr:row>
      <xdr:rowOff>66921</xdr:rowOff>
    </xdr:from>
    <xdr:to>
      <xdr:col>1</xdr:col>
      <xdr:colOff>885826</xdr:colOff>
      <xdr:row>15</xdr:row>
      <xdr:rowOff>493494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191" y="4092269"/>
          <a:ext cx="639896" cy="426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238677</xdr:colOff>
      <xdr:row>14</xdr:row>
      <xdr:rowOff>83743</xdr:rowOff>
    </xdr:from>
    <xdr:to>
      <xdr:col>1</xdr:col>
      <xdr:colOff>857250</xdr:colOff>
      <xdr:row>14</xdr:row>
      <xdr:rowOff>485562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938" y="3537591"/>
          <a:ext cx="618573" cy="4018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192636</xdr:colOff>
      <xdr:row>44</xdr:row>
      <xdr:rowOff>41606</xdr:rowOff>
    </xdr:from>
    <xdr:to>
      <xdr:col>1</xdr:col>
      <xdr:colOff>907395</xdr:colOff>
      <xdr:row>44</xdr:row>
      <xdr:rowOff>485666</xdr:rowOff>
    </xdr:to>
    <xdr:pic>
      <xdr:nvPicPr>
        <xdr:cNvPr id="9" name="Рисунок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5" t="4717" r="6826" b="10377"/>
        <a:stretch/>
      </xdr:blipFill>
      <xdr:spPr bwMode="auto">
        <a:xfrm>
          <a:off x="421236" y="13119431"/>
          <a:ext cx="714759" cy="444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43</xdr:row>
      <xdr:rowOff>94898</xdr:rowOff>
    </xdr:from>
    <xdr:to>
      <xdr:col>1</xdr:col>
      <xdr:colOff>957711</xdr:colOff>
      <xdr:row>43</xdr:row>
      <xdr:rowOff>500538</xdr:rowOff>
    </xdr:to>
    <xdr:pic>
      <xdr:nvPicPr>
        <xdr:cNvPr id="10" name="Рисунок 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55" t="5713" r="2342" b="4288"/>
        <a:stretch/>
      </xdr:blipFill>
      <xdr:spPr bwMode="auto">
        <a:xfrm>
          <a:off x="533400" y="7867298"/>
          <a:ext cx="652911" cy="405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201989</xdr:colOff>
      <xdr:row>46</xdr:row>
      <xdr:rowOff>31146</xdr:rowOff>
    </xdr:from>
    <xdr:to>
      <xdr:col>1</xdr:col>
      <xdr:colOff>839035</xdr:colOff>
      <xdr:row>46</xdr:row>
      <xdr:rowOff>447676</xdr:rowOff>
    </xdr:to>
    <xdr:pic>
      <xdr:nvPicPr>
        <xdr:cNvPr id="11" name="Рисунок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47" t="10549" r="14472" b="8498"/>
        <a:stretch/>
      </xdr:blipFill>
      <xdr:spPr bwMode="auto">
        <a:xfrm>
          <a:off x="430589" y="7327296"/>
          <a:ext cx="637046" cy="416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274094</xdr:colOff>
      <xdr:row>26</xdr:row>
      <xdr:rowOff>85041</xdr:rowOff>
    </xdr:from>
    <xdr:to>
      <xdr:col>1</xdr:col>
      <xdr:colOff>834474</xdr:colOff>
      <xdr:row>26</xdr:row>
      <xdr:rowOff>510929</xdr:rowOff>
    </xdr:to>
    <xdr:pic>
      <xdr:nvPicPr>
        <xdr:cNvPr id="12" name="Рисунок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15" t="5282" r="12609" b="4242"/>
        <a:stretch/>
      </xdr:blipFill>
      <xdr:spPr bwMode="auto">
        <a:xfrm>
          <a:off x="340355" y="9593476"/>
          <a:ext cx="560380" cy="425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226900</xdr:colOff>
      <xdr:row>50</xdr:row>
      <xdr:rowOff>36592</xdr:rowOff>
    </xdr:from>
    <xdr:to>
      <xdr:col>1</xdr:col>
      <xdr:colOff>809625</xdr:colOff>
      <xdr:row>50</xdr:row>
      <xdr:rowOff>431341</xdr:rowOff>
    </xdr:to>
    <xdr:pic>
      <xdr:nvPicPr>
        <xdr:cNvPr id="13" name="Рисунок 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2" t="4326" r="5226" b="4817"/>
        <a:stretch/>
      </xdr:blipFill>
      <xdr:spPr bwMode="auto">
        <a:xfrm>
          <a:off x="455500" y="8294767"/>
          <a:ext cx="582725" cy="394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166039</xdr:colOff>
      <xdr:row>30</xdr:row>
      <xdr:rowOff>26042</xdr:rowOff>
    </xdr:from>
    <xdr:to>
      <xdr:col>1</xdr:col>
      <xdr:colOff>847725</xdr:colOff>
      <xdr:row>30</xdr:row>
      <xdr:rowOff>430793</xdr:rowOff>
    </xdr:to>
    <xdr:pic>
      <xdr:nvPicPr>
        <xdr:cNvPr id="14" name="Рисунок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812" r="1736" b="3761"/>
        <a:stretch/>
      </xdr:blipFill>
      <xdr:spPr bwMode="auto">
        <a:xfrm>
          <a:off x="394639" y="8750942"/>
          <a:ext cx="681686" cy="404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277895</xdr:colOff>
      <xdr:row>13</xdr:row>
      <xdr:rowOff>75784</xdr:rowOff>
    </xdr:from>
    <xdr:to>
      <xdr:col>1</xdr:col>
      <xdr:colOff>828675</xdr:colOff>
      <xdr:row>13</xdr:row>
      <xdr:rowOff>483769</xdr:rowOff>
    </xdr:to>
    <xdr:pic>
      <xdr:nvPicPr>
        <xdr:cNvPr id="15" name="Рисунок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67" r="9271" b="4352"/>
        <a:stretch/>
      </xdr:blipFill>
      <xdr:spPr bwMode="auto">
        <a:xfrm>
          <a:off x="344156" y="2958132"/>
          <a:ext cx="550780" cy="407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215543</xdr:colOff>
      <xdr:row>29</xdr:row>
      <xdr:rowOff>90765</xdr:rowOff>
    </xdr:from>
    <xdr:to>
      <xdr:col>1</xdr:col>
      <xdr:colOff>781050</xdr:colOff>
      <xdr:row>29</xdr:row>
      <xdr:rowOff>480770</xdr:rowOff>
    </xdr:to>
    <xdr:pic>
      <xdr:nvPicPr>
        <xdr:cNvPr id="16" name="Рисунок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21" r="10721" b="7368"/>
        <a:stretch/>
      </xdr:blipFill>
      <xdr:spPr bwMode="auto">
        <a:xfrm>
          <a:off x="281804" y="11313700"/>
          <a:ext cx="565507" cy="390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252176</xdr:colOff>
      <xdr:row>31</xdr:row>
      <xdr:rowOff>32740</xdr:rowOff>
    </xdr:from>
    <xdr:to>
      <xdr:col>1</xdr:col>
      <xdr:colOff>847854</xdr:colOff>
      <xdr:row>31</xdr:row>
      <xdr:rowOff>473983</xdr:rowOff>
    </xdr:to>
    <xdr:pic>
      <xdr:nvPicPr>
        <xdr:cNvPr id="17" name="Рисунок 1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3" t="4623" r="8794" b="2910"/>
        <a:stretch/>
      </xdr:blipFill>
      <xdr:spPr bwMode="auto">
        <a:xfrm>
          <a:off x="401855" y="11775704"/>
          <a:ext cx="595678" cy="441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450500</xdr:colOff>
      <xdr:row>16</xdr:row>
      <xdr:rowOff>57240</xdr:rowOff>
    </xdr:from>
    <xdr:to>
      <xdr:col>1</xdr:col>
      <xdr:colOff>723062</xdr:colOff>
      <xdr:row>16</xdr:row>
      <xdr:rowOff>503860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761" y="4654088"/>
          <a:ext cx="272562" cy="446620"/>
        </a:xfrm>
        <a:prstGeom prst="rect">
          <a:avLst/>
        </a:prstGeom>
      </xdr:spPr>
    </xdr:pic>
    <xdr:clientData/>
  </xdr:twoCellAnchor>
  <xdr:twoCellAnchor editAs="oneCell">
    <xdr:from>
      <xdr:col>1</xdr:col>
      <xdr:colOff>369409</xdr:colOff>
      <xdr:row>23</xdr:row>
      <xdr:rowOff>74445</xdr:rowOff>
    </xdr:from>
    <xdr:to>
      <xdr:col>1</xdr:col>
      <xdr:colOff>665175</xdr:colOff>
      <xdr:row>23</xdr:row>
      <xdr:rowOff>457201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-1" r="29808" b="3366"/>
        <a:stretch/>
      </xdr:blipFill>
      <xdr:spPr>
        <a:xfrm>
          <a:off x="598009" y="7846845"/>
          <a:ext cx="295766" cy="38275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49</xdr:row>
      <xdr:rowOff>19050</xdr:rowOff>
    </xdr:from>
    <xdr:to>
      <xdr:col>1</xdr:col>
      <xdr:colOff>637443</xdr:colOff>
      <xdr:row>49</xdr:row>
      <xdr:rowOff>311306</xdr:rowOff>
    </xdr:to>
    <xdr:pic>
      <xdr:nvPicPr>
        <xdr:cNvPr id="20" name="Рисунок 1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5" t="7713" r="2347" b="-273"/>
        <a:stretch/>
      </xdr:blipFill>
      <xdr:spPr bwMode="auto">
        <a:xfrm>
          <a:off x="175114" y="9749204"/>
          <a:ext cx="608867" cy="292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554651</xdr:colOff>
      <xdr:row>49</xdr:row>
      <xdr:rowOff>258234</xdr:rowOff>
    </xdr:from>
    <xdr:to>
      <xdr:col>1</xdr:col>
      <xdr:colOff>874277</xdr:colOff>
      <xdr:row>49</xdr:row>
      <xdr:rowOff>467458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251" y="17746134"/>
          <a:ext cx="319626" cy="20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863113</xdr:colOff>
      <xdr:row>49</xdr:row>
      <xdr:rowOff>257175</xdr:rowOff>
    </xdr:from>
    <xdr:to>
      <xdr:col>1</xdr:col>
      <xdr:colOff>1140909</xdr:colOff>
      <xdr:row>49</xdr:row>
      <xdr:rowOff>419100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713" y="17745075"/>
          <a:ext cx="277796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296138</xdr:colOff>
      <xdr:row>24</xdr:row>
      <xdr:rowOff>95284</xdr:rowOff>
    </xdr:from>
    <xdr:to>
      <xdr:col>1</xdr:col>
      <xdr:colOff>803892</xdr:colOff>
      <xdr:row>24</xdr:row>
      <xdr:rowOff>390679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817" y="11334784"/>
          <a:ext cx="507754" cy="29539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295246</xdr:colOff>
      <xdr:row>45</xdr:row>
      <xdr:rowOff>36487</xdr:rowOff>
    </xdr:from>
    <xdr:to>
      <xdr:col>1</xdr:col>
      <xdr:colOff>804784</xdr:colOff>
      <xdr:row>45</xdr:row>
      <xdr:rowOff>455276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925" y="12282916"/>
          <a:ext cx="509538" cy="418789"/>
        </a:xfrm>
        <a:prstGeom prst="rect">
          <a:avLst/>
        </a:prstGeom>
      </xdr:spPr>
    </xdr:pic>
    <xdr:clientData/>
  </xdr:twoCellAnchor>
  <xdr:twoCellAnchor editAs="oneCell">
    <xdr:from>
      <xdr:col>1</xdr:col>
      <xdr:colOff>300109</xdr:colOff>
      <xdr:row>34</xdr:row>
      <xdr:rowOff>24306</xdr:rowOff>
    </xdr:from>
    <xdr:to>
      <xdr:col>1</xdr:col>
      <xdr:colOff>799922</xdr:colOff>
      <xdr:row>34</xdr:row>
      <xdr:rowOff>479534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788" y="12774199"/>
          <a:ext cx="499813" cy="455228"/>
        </a:xfrm>
        <a:prstGeom prst="rect">
          <a:avLst/>
        </a:prstGeom>
      </xdr:spPr>
    </xdr:pic>
    <xdr:clientData/>
  </xdr:twoCellAnchor>
  <xdr:twoCellAnchor editAs="oneCell">
    <xdr:from>
      <xdr:col>1</xdr:col>
      <xdr:colOff>305043</xdr:colOff>
      <xdr:row>35</xdr:row>
      <xdr:rowOff>349098</xdr:rowOff>
    </xdr:from>
    <xdr:to>
      <xdr:col>1</xdr:col>
      <xdr:colOff>923925</xdr:colOff>
      <xdr:row>36</xdr:row>
      <xdr:rowOff>270209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643" y="15550998"/>
          <a:ext cx="618882" cy="492611"/>
        </a:xfrm>
        <a:prstGeom prst="rect">
          <a:avLst/>
        </a:prstGeom>
      </xdr:spPr>
    </xdr:pic>
    <xdr:clientData/>
  </xdr:twoCellAnchor>
  <xdr:twoCellAnchor editAs="oneCell">
    <xdr:from>
      <xdr:col>1</xdr:col>
      <xdr:colOff>219904</xdr:colOff>
      <xdr:row>42</xdr:row>
      <xdr:rowOff>99806</xdr:rowOff>
    </xdr:from>
    <xdr:to>
      <xdr:col>1</xdr:col>
      <xdr:colOff>961332</xdr:colOff>
      <xdr:row>42</xdr:row>
      <xdr:rowOff>471281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165" y="18006806"/>
          <a:ext cx="741428" cy="371475"/>
        </a:xfrm>
        <a:prstGeom prst="rect">
          <a:avLst/>
        </a:prstGeom>
      </xdr:spPr>
    </xdr:pic>
    <xdr:clientData/>
  </xdr:twoCellAnchor>
  <xdr:oneCellAnchor>
    <xdr:from>
      <xdr:col>1</xdr:col>
      <xdr:colOff>225616</xdr:colOff>
      <xdr:row>40</xdr:row>
      <xdr:rowOff>88683</xdr:rowOff>
    </xdr:from>
    <xdr:ext cx="584009" cy="392774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216" y="13004583"/>
          <a:ext cx="584009" cy="392774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48</xdr:row>
      <xdr:rowOff>76200</xdr:rowOff>
    </xdr:from>
    <xdr:ext cx="399096" cy="344674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4420850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314325</xdr:colOff>
      <xdr:row>25</xdr:row>
      <xdr:rowOff>66675</xdr:rowOff>
    </xdr:from>
    <xdr:to>
      <xdr:col>1</xdr:col>
      <xdr:colOff>781050</xdr:colOff>
      <xdr:row>25</xdr:row>
      <xdr:rowOff>533400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17554575"/>
          <a:ext cx="466725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664740</xdr:colOff>
      <xdr:row>53</xdr:row>
      <xdr:rowOff>323021</xdr:rowOff>
    </xdr:from>
    <xdr:to>
      <xdr:col>1</xdr:col>
      <xdr:colOff>1186795</xdr:colOff>
      <xdr:row>54</xdr:row>
      <xdr:rowOff>356151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001" y="23945021"/>
          <a:ext cx="522055" cy="60463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47</xdr:row>
      <xdr:rowOff>28575</xdr:rowOff>
    </xdr:from>
    <xdr:to>
      <xdr:col>1</xdr:col>
      <xdr:colOff>847725</xdr:colOff>
      <xdr:row>47</xdr:row>
      <xdr:rowOff>476250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6373475"/>
          <a:ext cx="447675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41</xdr:row>
      <xdr:rowOff>82828</xdr:rowOff>
    </xdr:from>
    <xdr:to>
      <xdr:col>1</xdr:col>
      <xdr:colOff>869674</xdr:colOff>
      <xdr:row>41</xdr:row>
      <xdr:rowOff>539048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260" y="14676785"/>
          <a:ext cx="488675" cy="456220"/>
        </a:xfrm>
        <a:prstGeom prst="rect">
          <a:avLst/>
        </a:prstGeom>
      </xdr:spPr>
    </xdr:pic>
    <xdr:clientData/>
  </xdr:twoCellAnchor>
  <xdr:twoCellAnchor editAs="oneCell">
    <xdr:from>
      <xdr:col>1</xdr:col>
      <xdr:colOff>281607</xdr:colOff>
      <xdr:row>20</xdr:row>
      <xdr:rowOff>57976</xdr:rowOff>
    </xdr:from>
    <xdr:to>
      <xdr:col>1</xdr:col>
      <xdr:colOff>789276</xdr:colOff>
      <xdr:row>20</xdr:row>
      <xdr:rowOff>502757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868" y="6940824"/>
          <a:ext cx="507669" cy="444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231925</xdr:colOff>
      <xdr:row>51</xdr:row>
      <xdr:rowOff>41415</xdr:rowOff>
    </xdr:from>
    <xdr:to>
      <xdr:col>1</xdr:col>
      <xdr:colOff>728881</xdr:colOff>
      <xdr:row>51</xdr:row>
      <xdr:rowOff>531838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86" y="20234415"/>
          <a:ext cx="496956" cy="490423"/>
        </a:xfrm>
        <a:prstGeom prst="rect">
          <a:avLst/>
        </a:prstGeom>
      </xdr:spPr>
    </xdr:pic>
    <xdr:clientData/>
  </xdr:twoCellAnchor>
  <xdr:twoCellAnchor editAs="oneCell">
    <xdr:from>
      <xdr:col>1</xdr:col>
      <xdr:colOff>115962</xdr:colOff>
      <xdr:row>52</xdr:row>
      <xdr:rowOff>41415</xdr:rowOff>
    </xdr:from>
    <xdr:to>
      <xdr:col>1</xdr:col>
      <xdr:colOff>861082</xdr:colOff>
      <xdr:row>52</xdr:row>
      <xdr:rowOff>538372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223" y="20805915"/>
          <a:ext cx="745120" cy="496957"/>
        </a:xfrm>
        <a:prstGeom prst="rect">
          <a:avLst/>
        </a:prstGeom>
      </xdr:spPr>
    </xdr:pic>
    <xdr:clientData/>
  </xdr:twoCellAnchor>
  <xdr:twoCellAnchor editAs="oneCell">
    <xdr:from>
      <xdr:col>1</xdr:col>
      <xdr:colOff>223631</xdr:colOff>
      <xdr:row>32</xdr:row>
      <xdr:rowOff>115957</xdr:rowOff>
    </xdr:from>
    <xdr:to>
      <xdr:col>1</xdr:col>
      <xdr:colOff>935935</xdr:colOff>
      <xdr:row>32</xdr:row>
      <xdr:rowOff>386251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92" y="11910392"/>
          <a:ext cx="712304" cy="270294"/>
        </a:xfrm>
        <a:prstGeom prst="rect">
          <a:avLst/>
        </a:prstGeom>
      </xdr:spPr>
    </xdr:pic>
    <xdr:clientData/>
  </xdr:twoCellAnchor>
  <xdr:twoCellAnchor editAs="oneCell">
    <xdr:from>
      <xdr:col>1</xdr:col>
      <xdr:colOff>223619</xdr:colOff>
      <xdr:row>33</xdr:row>
      <xdr:rowOff>91107</xdr:rowOff>
    </xdr:from>
    <xdr:to>
      <xdr:col>1</xdr:col>
      <xdr:colOff>934978</xdr:colOff>
      <xdr:row>33</xdr:row>
      <xdr:rowOff>397564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80" y="12457042"/>
          <a:ext cx="711359" cy="306457"/>
        </a:xfrm>
        <a:prstGeom prst="rect">
          <a:avLst/>
        </a:prstGeom>
      </xdr:spPr>
    </xdr:pic>
    <xdr:clientData/>
  </xdr:twoCellAnchor>
  <xdr:twoCellAnchor editAs="oneCell">
    <xdr:from>
      <xdr:col>1</xdr:col>
      <xdr:colOff>281609</xdr:colOff>
      <xdr:row>27</xdr:row>
      <xdr:rowOff>82826</xdr:rowOff>
    </xdr:from>
    <xdr:to>
      <xdr:col>1</xdr:col>
      <xdr:colOff>886239</xdr:colOff>
      <xdr:row>27</xdr:row>
      <xdr:rowOff>508622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870" y="10162761"/>
          <a:ext cx="604630" cy="425796"/>
        </a:xfrm>
        <a:prstGeom prst="rect">
          <a:avLst/>
        </a:prstGeom>
      </xdr:spPr>
    </xdr:pic>
    <xdr:clientData/>
  </xdr:twoCellAnchor>
  <xdr:twoCellAnchor editAs="oneCell">
    <xdr:from>
      <xdr:col>1</xdr:col>
      <xdr:colOff>306458</xdr:colOff>
      <xdr:row>28</xdr:row>
      <xdr:rowOff>24849</xdr:rowOff>
    </xdr:from>
    <xdr:to>
      <xdr:col>1</xdr:col>
      <xdr:colOff>770284</xdr:colOff>
      <xdr:row>28</xdr:row>
      <xdr:rowOff>546653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719" y="10676284"/>
          <a:ext cx="463826" cy="52180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33136</xdr:colOff>
      <xdr:row>53</xdr:row>
      <xdr:rowOff>256762</xdr:rowOff>
    </xdr:from>
    <xdr:to>
      <xdr:col>1</xdr:col>
      <xdr:colOff>720588</xdr:colOff>
      <xdr:row>54</xdr:row>
      <xdr:rowOff>384280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97" y="23878762"/>
          <a:ext cx="687452" cy="699018"/>
        </a:xfrm>
        <a:prstGeom prst="rect">
          <a:avLst/>
        </a:prstGeom>
      </xdr:spPr>
    </xdr:pic>
    <xdr:clientData/>
  </xdr:twoCellAnchor>
  <xdr:twoCellAnchor editAs="oneCell">
    <xdr:from>
      <xdr:col>3</xdr:col>
      <xdr:colOff>140804</xdr:colOff>
      <xdr:row>0</xdr:row>
      <xdr:rowOff>24848</xdr:rowOff>
    </xdr:from>
    <xdr:to>
      <xdr:col>6</xdr:col>
      <xdr:colOff>593003</xdr:colOff>
      <xdr:row>4</xdr:row>
      <xdr:rowOff>87391</xdr:rowOff>
    </xdr:to>
    <xdr:pic>
      <xdr:nvPicPr>
        <xdr:cNvPr id="44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851413" y="24848"/>
          <a:ext cx="3417373" cy="725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aristo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aristo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S105"/>
  <sheetViews>
    <sheetView tabSelected="1" view="pageBreakPreview" zoomScale="55" zoomScaleNormal="100" zoomScaleSheetLayoutView="55" workbookViewId="0">
      <selection activeCell="F21" sqref="F21:G21"/>
    </sheetView>
  </sheetViews>
  <sheetFormatPr defaultColWidth="9" defaultRowHeight="15" x14ac:dyDescent="0.2"/>
  <cols>
    <col min="1" max="1" width="0.28515625" style="305" customWidth="1"/>
    <col min="2" max="2" width="2.85546875" style="305" customWidth="1"/>
    <col min="3" max="3" width="37.5703125" style="306" customWidth="1"/>
    <col min="4" max="4" width="11.7109375" style="306" customWidth="1"/>
    <col min="5" max="17" width="18.7109375" style="306" customWidth="1"/>
    <col min="18" max="18" width="3.7109375" style="307" customWidth="1"/>
    <col min="19" max="20" width="18.7109375" style="307" customWidth="1"/>
    <col min="21" max="21" width="5.5703125" style="307" customWidth="1"/>
    <col min="22" max="22" width="40.7109375" style="307" hidden="1" customWidth="1"/>
    <col min="23" max="24" width="18.7109375" style="307" hidden="1" customWidth="1"/>
    <col min="25" max="30" width="17.7109375" style="306" hidden="1" customWidth="1"/>
    <col min="31" max="31" width="17.7109375" style="308" hidden="1" customWidth="1"/>
    <col min="32" max="36" width="17.7109375" style="306" hidden="1" customWidth="1"/>
    <col min="37" max="44" width="16.7109375" style="306" customWidth="1"/>
    <col min="45" max="45" width="9" style="307" customWidth="1"/>
    <col min="46" max="16384" width="9" style="306"/>
  </cols>
  <sheetData>
    <row r="1" spans="1:45" ht="3" customHeight="1" thickBot="1" x14ac:dyDescent="0.25"/>
    <row r="2" spans="1:45" ht="18" customHeight="1" x14ac:dyDescent="0.2">
      <c r="F2" s="557" t="s">
        <v>35</v>
      </c>
      <c r="G2" s="558"/>
      <c r="H2" s="563" t="s">
        <v>229</v>
      </c>
      <c r="I2" s="564"/>
      <c r="J2" s="563" t="s">
        <v>230</v>
      </c>
      <c r="K2" s="564"/>
      <c r="L2" s="563" t="s">
        <v>231</v>
      </c>
      <c r="M2" s="564"/>
      <c r="N2" s="309"/>
      <c r="O2" s="310"/>
      <c r="AC2" s="308"/>
      <c r="AE2" s="306"/>
      <c r="AQ2" s="307"/>
      <c r="AS2" s="306"/>
    </row>
    <row r="3" spans="1:45" ht="18" customHeight="1" thickBot="1" x14ac:dyDescent="0.25">
      <c r="C3" s="311"/>
      <c r="D3" s="311"/>
      <c r="E3" s="311"/>
      <c r="F3" s="559"/>
      <c r="G3" s="560"/>
      <c r="H3" s="565"/>
      <c r="I3" s="566"/>
      <c r="J3" s="565"/>
      <c r="K3" s="566"/>
      <c r="L3" s="565"/>
      <c r="M3" s="566"/>
      <c r="N3" s="309"/>
      <c r="O3" s="394"/>
      <c r="P3" s="395" t="s">
        <v>227</v>
      </c>
      <c r="Q3" s="395"/>
      <c r="AC3" s="308"/>
      <c r="AE3" s="306"/>
      <c r="AF3" s="421"/>
      <c r="AG3" s="421"/>
      <c r="AH3" s="308"/>
      <c r="AI3" s="308"/>
      <c r="AJ3" s="312"/>
      <c r="AK3" s="312"/>
      <c r="AQ3" s="307"/>
      <c r="AS3" s="306"/>
    </row>
    <row r="4" spans="1:45" ht="18" customHeight="1" thickBot="1" x14ac:dyDescent="0.25">
      <c r="F4" s="561"/>
      <c r="G4" s="562"/>
      <c r="H4" s="313" t="s">
        <v>36</v>
      </c>
      <c r="I4" s="314" t="s">
        <v>37</v>
      </c>
      <c r="J4" s="315" t="s">
        <v>36</v>
      </c>
      <c r="K4" s="314" t="s">
        <v>37</v>
      </c>
      <c r="L4" s="315" t="s">
        <v>36</v>
      </c>
      <c r="M4" s="314" t="s">
        <v>37</v>
      </c>
      <c r="N4" s="316"/>
      <c r="P4" s="395"/>
      <c r="Q4" s="395"/>
      <c r="R4" s="317"/>
      <c r="S4" s="317"/>
      <c r="T4" s="317"/>
      <c r="AB4" s="308"/>
      <c r="AE4" s="421"/>
      <c r="AF4" s="421"/>
      <c r="AG4" s="308"/>
      <c r="AH4" s="308"/>
      <c r="AI4" s="312"/>
      <c r="AJ4" s="312"/>
      <c r="AP4" s="307"/>
      <c r="AS4" s="306"/>
    </row>
    <row r="5" spans="1:45" ht="18" customHeight="1" x14ac:dyDescent="0.25">
      <c r="C5" s="311"/>
      <c r="D5" s="311"/>
      <c r="E5" s="311"/>
      <c r="F5" s="550" t="s">
        <v>38</v>
      </c>
      <c r="G5" s="551"/>
      <c r="H5" s="318">
        <f>H20</f>
        <v>782</v>
      </c>
      <c r="I5" s="319">
        <f>H5</f>
        <v>782</v>
      </c>
      <c r="J5" s="320">
        <f>F20</f>
        <v>879.53</v>
      </c>
      <c r="K5" s="319">
        <f>J5</f>
        <v>879.53</v>
      </c>
      <c r="L5" s="320">
        <f>F25</f>
        <v>1072</v>
      </c>
      <c r="M5" s="319">
        <f>L5</f>
        <v>1072</v>
      </c>
      <c r="N5" s="321"/>
      <c r="O5" s="397"/>
      <c r="P5" s="396" t="s">
        <v>228</v>
      </c>
      <c r="Q5" s="396"/>
      <c r="R5" s="322"/>
      <c r="S5" s="322"/>
      <c r="T5" s="322"/>
      <c r="V5" s="306"/>
      <c r="W5" s="306"/>
      <c r="X5" s="306"/>
      <c r="Y5" s="308"/>
      <c r="AB5" s="421"/>
      <c r="AC5" s="421"/>
      <c r="AD5" s="308"/>
      <c r="AF5" s="312"/>
      <c r="AG5" s="312"/>
      <c r="AM5" s="307"/>
      <c r="AS5" s="306"/>
    </row>
    <row r="6" spans="1:45" ht="18" customHeight="1" x14ac:dyDescent="0.25">
      <c r="C6" s="311"/>
      <c r="D6" s="311"/>
      <c r="E6" s="311"/>
      <c r="F6" s="552" t="s">
        <v>39</v>
      </c>
      <c r="G6" s="553"/>
      <c r="H6" s="318">
        <f>J20</f>
        <v>1338.19</v>
      </c>
      <c r="I6" s="319">
        <f>H6/5.4*0.9</f>
        <v>223.03166666666667</v>
      </c>
      <c r="J6" s="320">
        <f>J20</f>
        <v>1338.19</v>
      </c>
      <c r="K6" s="319">
        <f>J6/5.4*0.9</f>
        <v>223.03166666666667</v>
      </c>
      <c r="L6" s="320">
        <f>J25</f>
        <v>1962</v>
      </c>
      <c r="M6" s="319">
        <f>L6/5.4*0.9</f>
        <v>327</v>
      </c>
      <c r="N6" s="323"/>
      <c r="P6" s="323"/>
      <c r="Q6" s="323"/>
      <c r="R6" s="322"/>
      <c r="S6" s="322"/>
      <c r="T6" s="322"/>
      <c r="V6" s="306"/>
      <c r="W6" s="306"/>
      <c r="X6" s="306"/>
      <c r="Y6" s="308"/>
      <c r="AB6" s="421"/>
      <c r="AC6" s="421"/>
      <c r="AD6" s="308"/>
      <c r="AF6" s="312"/>
      <c r="AG6" s="312"/>
      <c r="AM6" s="307"/>
      <c r="AS6" s="306"/>
    </row>
    <row r="7" spans="1:45" ht="18" customHeight="1" x14ac:dyDescent="0.25">
      <c r="C7" s="554" t="s">
        <v>226</v>
      </c>
      <c r="D7" s="554"/>
      <c r="E7" s="311"/>
      <c r="F7" s="552" t="s">
        <v>40</v>
      </c>
      <c r="G7" s="553"/>
      <c r="H7" s="318">
        <f>L20</f>
        <v>619.67999999999995</v>
      </c>
      <c r="I7" s="319">
        <f>H7/5.4*0.9</f>
        <v>103.27999999999999</v>
      </c>
      <c r="J7" s="320">
        <f>L20</f>
        <v>619.67999999999995</v>
      </c>
      <c r="K7" s="319">
        <f>J7/5.4*0.9</f>
        <v>103.27999999999999</v>
      </c>
      <c r="L7" s="320">
        <f>L20</f>
        <v>619.67999999999995</v>
      </c>
      <c r="M7" s="319">
        <f>L7/5.4*0.9</f>
        <v>103.27999999999999</v>
      </c>
      <c r="N7" s="323"/>
      <c r="P7" s="324"/>
      <c r="Q7" s="324"/>
      <c r="R7" s="325"/>
      <c r="S7" s="325"/>
      <c r="T7" s="325"/>
      <c r="V7" s="306"/>
      <c r="W7" s="306"/>
      <c r="X7" s="306"/>
      <c r="Y7" s="308"/>
      <c r="AB7" s="421"/>
      <c r="AC7" s="421"/>
      <c r="AD7" s="308"/>
      <c r="AF7" s="312"/>
      <c r="AG7" s="312"/>
      <c r="AM7" s="307"/>
      <c r="AS7" s="306"/>
    </row>
    <row r="8" spans="1:45" ht="18" customHeight="1" x14ac:dyDescent="0.25">
      <c r="C8" s="554"/>
      <c r="D8" s="554"/>
      <c r="E8" s="292"/>
      <c r="F8" s="555" t="s">
        <v>41</v>
      </c>
      <c r="G8" s="556"/>
      <c r="H8" s="318">
        <f>N20</f>
        <v>508.62</v>
      </c>
      <c r="I8" s="319">
        <f>H8/5.4*0.9</f>
        <v>84.77</v>
      </c>
      <c r="J8" s="320">
        <f>N20</f>
        <v>508.62</v>
      </c>
      <c r="K8" s="319">
        <f>J8/5.4*0.9</f>
        <v>84.77</v>
      </c>
      <c r="L8" s="320">
        <f>N25</f>
        <v>599</v>
      </c>
      <c r="M8" s="319">
        <f>L8/5.4*0.9</f>
        <v>99.833333333333329</v>
      </c>
      <c r="N8" s="24"/>
      <c r="P8" s="323"/>
      <c r="Q8" s="323"/>
      <c r="R8" s="322"/>
      <c r="S8" s="322"/>
      <c r="T8" s="322"/>
      <c r="V8" s="306"/>
      <c r="W8" s="306"/>
      <c r="X8" s="306"/>
      <c r="Y8" s="308"/>
      <c r="AB8" s="421"/>
      <c r="AC8" s="421"/>
      <c r="AD8" s="308"/>
      <c r="AF8" s="312"/>
      <c r="AG8" s="312"/>
      <c r="AM8" s="307"/>
      <c r="AS8" s="306"/>
    </row>
    <row r="9" spans="1:45" ht="18" customHeight="1" thickBot="1" x14ac:dyDescent="0.3">
      <c r="C9" s="554"/>
      <c r="D9" s="554"/>
      <c r="F9" s="546" t="s">
        <v>42</v>
      </c>
      <c r="G9" s="547"/>
      <c r="H9" s="326">
        <f>P20</f>
        <v>936.18</v>
      </c>
      <c r="I9" s="327">
        <f>H9/5.4*0.9</f>
        <v>156.02999999999997</v>
      </c>
      <c r="J9" s="328">
        <f>P20</f>
        <v>936.18</v>
      </c>
      <c r="K9" s="327">
        <f>J9/5.4*0.9</f>
        <v>156.02999999999997</v>
      </c>
      <c r="L9" s="328">
        <f>P25</f>
        <v>1172</v>
      </c>
      <c r="M9" s="327">
        <f>L9/5.4*0.9</f>
        <v>195.33333333333331</v>
      </c>
      <c r="N9" s="329"/>
      <c r="O9" s="329"/>
      <c r="P9" s="330"/>
      <c r="Q9" s="331"/>
      <c r="R9" s="331"/>
      <c r="S9" s="331"/>
      <c r="T9" s="331"/>
      <c r="V9" s="306"/>
      <c r="W9" s="306"/>
      <c r="X9" s="306"/>
      <c r="Y9" s="308"/>
      <c r="AE9" s="306"/>
      <c r="AM9" s="307"/>
      <c r="AS9" s="306"/>
    </row>
    <row r="10" spans="1:45" ht="18" customHeight="1" thickBot="1" x14ac:dyDescent="0.3">
      <c r="C10" s="554"/>
      <c r="D10" s="554"/>
      <c r="F10" s="548" t="s">
        <v>43</v>
      </c>
      <c r="G10" s="549"/>
      <c r="H10" s="332"/>
      <c r="I10" s="333">
        <f>SUM(I5:I9)</f>
        <v>1349.1116666666667</v>
      </c>
      <c r="J10" s="334"/>
      <c r="K10" s="333">
        <f>SUM(K5:K9)</f>
        <v>1446.6416666666667</v>
      </c>
      <c r="L10" s="334"/>
      <c r="M10" s="333">
        <f>SUM(M5:M9)</f>
        <v>1797.4466666666665</v>
      </c>
      <c r="N10" s="335"/>
      <c r="O10" s="336"/>
      <c r="P10" s="337"/>
      <c r="Q10" s="338"/>
      <c r="R10" s="339"/>
      <c r="S10" s="339"/>
      <c r="T10" s="339"/>
      <c r="V10" s="306"/>
      <c r="W10" s="306"/>
      <c r="X10" s="306"/>
      <c r="Y10" s="308"/>
      <c r="AE10" s="306"/>
      <c r="AM10" s="307"/>
      <c r="AS10" s="306"/>
    </row>
    <row r="11" spans="1:45" ht="9.75" customHeight="1" thickBot="1" x14ac:dyDescent="0.25">
      <c r="U11" s="340"/>
      <c r="V11" s="340"/>
      <c r="W11" s="340"/>
      <c r="X11" s="340"/>
    </row>
    <row r="12" spans="1:45" ht="20.100000000000001" customHeight="1" thickBot="1" x14ac:dyDescent="0.25">
      <c r="A12" s="5"/>
      <c r="B12" s="5"/>
      <c r="C12" s="505" t="s">
        <v>232</v>
      </c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6"/>
      <c r="R12" s="341"/>
      <c r="S12" s="342"/>
      <c r="T12" s="342"/>
      <c r="U12" s="342"/>
      <c r="V12" s="505" t="s">
        <v>232</v>
      </c>
      <c r="W12" s="506"/>
      <c r="X12" s="506"/>
      <c r="Y12" s="506"/>
      <c r="Z12" s="506"/>
      <c r="AA12" s="506"/>
      <c r="AB12" s="506"/>
      <c r="AC12" s="506"/>
      <c r="AD12" s="506"/>
      <c r="AE12" s="506"/>
      <c r="AF12" s="506"/>
      <c r="AG12" s="506"/>
      <c r="AH12" s="506"/>
      <c r="AI12" s="506"/>
      <c r="AJ12" s="506"/>
      <c r="AK12" s="343"/>
      <c r="AS12" s="306"/>
    </row>
    <row r="13" spans="1:45" s="349" customFormat="1" ht="25.5" customHeight="1" x14ac:dyDescent="0.25">
      <c r="A13" s="331"/>
      <c r="B13" s="331"/>
      <c r="C13" s="344"/>
      <c r="D13" s="500"/>
      <c r="E13" s="501"/>
      <c r="F13" s="494" t="s">
        <v>1</v>
      </c>
      <c r="G13" s="495"/>
      <c r="H13" s="494" t="s">
        <v>233</v>
      </c>
      <c r="I13" s="495"/>
      <c r="J13" s="494" t="s">
        <v>3</v>
      </c>
      <c r="K13" s="495"/>
      <c r="L13" s="494" t="s">
        <v>4</v>
      </c>
      <c r="M13" s="495"/>
      <c r="N13" s="494" t="s">
        <v>5</v>
      </c>
      <c r="O13" s="495"/>
      <c r="P13" s="494" t="s">
        <v>6</v>
      </c>
      <c r="Q13" s="541"/>
      <c r="R13" s="345"/>
      <c r="S13" s="346"/>
      <c r="T13" s="346"/>
      <c r="U13" s="347"/>
      <c r="V13" s="344"/>
      <c r="W13" s="494" t="s">
        <v>234</v>
      </c>
      <c r="X13" s="543"/>
      <c r="Y13" s="494" t="s">
        <v>1</v>
      </c>
      <c r="Z13" s="495"/>
      <c r="AA13" s="494" t="s">
        <v>235</v>
      </c>
      <c r="AB13" s="495"/>
      <c r="AC13" s="494" t="s">
        <v>3</v>
      </c>
      <c r="AD13" s="495"/>
      <c r="AE13" s="494" t="s">
        <v>4</v>
      </c>
      <c r="AF13" s="495"/>
      <c r="AG13" s="494" t="s">
        <v>5</v>
      </c>
      <c r="AH13" s="495"/>
      <c r="AI13" s="494" t="s">
        <v>6</v>
      </c>
      <c r="AJ13" s="541"/>
      <c r="AK13" s="348"/>
    </row>
    <row r="14" spans="1:45" s="349" customFormat="1" ht="105" customHeight="1" thickBot="1" x14ac:dyDescent="0.3">
      <c r="A14" s="331"/>
      <c r="B14" s="331"/>
      <c r="C14" s="350"/>
      <c r="D14" s="484" t="s">
        <v>234</v>
      </c>
      <c r="E14" s="542"/>
      <c r="F14" s="496"/>
      <c r="G14" s="497"/>
      <c r="H14" s="496"/>
      <c r="I14" s="497"/>
      <c r="J14" s="496"/>
      <c r="K14" s="497"/>
      <c r="L14" s="496"/>
      <c r="M14" s="497"/>
      <c r="N14" s="496"/>
      <c r="O14" s="497"/>
      <c r="P14" s="496"/>
      <c r="Q14" s="497"/>
      <c r="R14" s="346"/>
      <c r="S14" s="346"/>
      <c r="T14" s="346"/>
      <c r="U14" s="351"/>
      <c r="V14" s="350"/>
      <c r="W14" s="544"/>
      <c r="X14" s="545"/>
      <c r="Y14" s="496"/>
      <c r="Z14" s="497"/>
      <c r="AA14" s="496"/>
      <c r="AB14" s="497"/>
      <c r="AC14" s="496"/>
      <c r="AD14" s="497"/>
      <c r="AE14" s="496"/>
      <c r="AF14" s="497"/>
      <c r="AG14" s="496"/>
      <c r="AH14" s="497"/>
      <c r="AI14" s="496"/>
      <c r="AJ14" s="497"/>
    </row>
    <row r="15" spans="1:45" s="349" customFormat="1" ht="17.100000000000001" customHeight="1" thickBot="1" x14ac:dyDescent="0.25">
      <c r="A15" s="331"/>
      <c r="B15" s="331"/>
      <c r="C15" s="436" t="s">
        <v>236</v>
      </c>
      <c r="D15" s="437"/>
      <c r="E15" s="437"/>
      <c r="F15" s="437"/>
      <c r="G15" s="437"/>
      <c r="H15" s="437"/>
      <c r="I15" s="437"/>
      <c r="J15" s="437"/>
      <c r="K15" s="437"/>
      <c r="L15" s="437"/>
      <c r="M15" s="437"/>
      <c r="N15" s="437"/>
      <c r="O15" s="437"/>
      <c r="P15" s="437"/>
      <c r="Q15" s="438"/>
      <c r="R15" s="352"/>
      <c r="S15" s="352"/>
      <c r="T15" s="352"/>
      <c r="U15" s="352"/>
      <c r="V15" s="436" t="s">
        <v>236</v>
      </c>
      <c r="W15" s="437"/>
      <c r="X15" s="437"/>
      <c r="Y15" s="437"/>
      <c r="Z15" s="437"/>
      <c r="AA15" s="437"/>
      <c r="AB15" s="437"/>
      <c r="AC15" s="437"/>
      <c r="AD15" s="437"/>
      <c r="AE15" s="437"/>
      <c r="AF15" s="437"/>
      <c r="AG15" s="437"/>
      <c r="AH15" s="437"/>
      <c r="AI15" s="437"/>
      <c r="AJ15" s="438"/>
      <c r="AK15" s="347"/>
    </row>
    <row r="16" spans="1:45" s="349" customFormat="1" ht="17.100000000000001" customHeight="1" x14ac:dyDescent="0.2">
      <c r="A16" s="353"/>
      <c r="B16" s="353"/>
      <c r="C16" s="354" t="s">
        <v>15</v>
      </c>
      <c r="D16" s="442">
        <f>W16-W16*$Q$10</f>
        <v>1122.4000000000001</v>
      </c>
      <c r="E16" s="443"/>
      <c r="F16" s="479">
        <f>Y16-Y16*$Q$10</f>
        <v>879.53</v>
      </c>
      <c r="G16" s="480"/>
      <c r="H16" s="479">
        <f>AA16-AA16*$Q$10</f>
        <v>782</v>
      </c>
      <c r="I16" s="480"/>
      <c r="J16" s="479">
        <f>AC16-AC16*$Q$10</f>
        <v>1338.19</v>
      </c>
      <c r="K16" s="480"/>
      <c r="L16" s="479">
        <f>AE16-AE16*$Q$10</f>
        <v>619.67999999999995</v>
      </c>
      <c r="M16" s="480"/>
      <c r="N16" s="479">
        <f>AG16-AG16*$Q$10</f>
        <v>508.62</v>
      </c>
      <c r="O16" s="480"/>
      <c r="P16" s="479">
        <f>AI16-AI16*$Q$10</f>
        <v>936.18</v>
      </c>
      <c r="Q16" s="539"/>
      <c r="R16" s="355"/>
      <c r="S16" s="355"/>
      <c r="T16" s="355"/>
      <c r="U16" s="356"/>
      <c r="V16" s="354" t="s">
        <v>15</v>
      </c>
      <c r="W16" s="464">
        <v>1122.4000000000001</v>
      </c>
      <c r="X16" s="458"/>
      <c r="Y16" s="540">
        <v>879.53</v>
      </c>
      <c r="Z16" s="431"/>
      <c r="AA16" s="477">
        <v>782</v>
      </c>
      <c r="AB16" s="435"/>
      <c r="AC16" s="477">
        <v>1338.19</v>
      </c>
      <c r="AD16" s="435">
        <v>2845.5</v>
      </c>
      <c r="AE16" s="477">
        <v>619.67999999999995</v>
      </c>
      <c r="AF16" s="435">
        <v>1339.71</v>
      </c>
      <c r="AG16" s="477">
        <v>508.62</v>
      </c>
      <c r="AH16" s="435">
        <v>938.15</v>
      </c>
      <c r="AI16" s="477">
        <v>936.18</v>
      </c>
      <c r="AJ16" s="478">
        <v>1874.49</v>
      </c>
    </row>
    <row r="17" spans="1:45" s="349" customFormat="1" ht="17.100000000000001" customHeight="1" thickBot="1" x14ac:dyDescent="0.25">
      <c r="A17" s="353"/>
      <c r="B17" s="353"/>
      <c r="C17" s="357" t="s">
        <v>17</v>
      </c>
      <c r="D17" s="473">
        <f t="shared" ref="D17" si="0">W17-W17*$Q$10</f>
        <v>1178.75</v>
      </c>
      <c r="E17" s="474"/>
      <c r="F17" s="475">
        <f>Y17-Y17*$Q$10</f>
        <v>921.75</v>
      </c>
      <c r="G17" s="476"/>
      <c r="H17" s="475">
        <f>AA17-AA17*$Q$10</f>
        <v>819.95</v>
      </c>
      <c r="I17" s="476"/>
      <c r="J17" s="475">
        <f>AC17-AC17*$Q$10</f>
        <v>1404.82</v>
      </c>
      <c r="K17" s="476"/>
      <c r="L17" s="475">
        <f>AE17-AE17*$Q$10</f>
        <v>654.1</v>
      </c>
      <c r="M17" s="476"/>
      <c r="N17" s="475">
        <f>AG17-AG17*$Q$10</f>
        <v>533.04999999999995</v>
      </c>
      <c r="O17" s="476"/>
      <c r="P17" s="475">
        <f>AI17-AI17*$Q$10</f>
        <v>985.04</v>
      </c>
      <c r="Q17" s="533"/>
      <c r="R17" s="355"/>
      <c r="S17" s="355"/>
      <c r="T17" s="355"/>
      <c r="U17" s="356"/>
      <c r="V17" s="357" t="s">
        <v>17</v>
      </c>
      <c r="W17" s="459">
        <v>1178.75</v>
      </c>
      <c r="X17" s="455"/>
      <c r="Y17" s="524">
        <v>921.75</v>
      </c>
      <c r="Z17" s="525"/>
      <c r="AA17" s="518">
        <v>819.95</v>
      </c>
      <c r="AB17" s="519"/>
      <c r="AC17" s="471">
        <v>1404.82</v>
      </c>
      <c r="AD17" s="472">
        <v>2962.31</v>
      </c>
      <c r="AE17" s="471">
        <v>654.1</v>
      </c>
      <c r="AF17" s="472">
        <v>1392.64</v>
      </c>
      <c r="AG17" s="471">
        <v>533.04999999999995</v>
      </c>
      <c r="AH17" s="472">
        <v>976.47</v>
      </c>
      <c r="AI17" s="471">
        <v>985.04</v>
      </c>
      <c r="AJ17" s="515">
        <v>1951.15</v>
      </c>
    </row>
    <row r="18" spans="1:45" s="349" customFormat="1" ht="17.100000000000001" customHeight="1" thickBot="1" x14ac:dyDescent="0.25">
      <c r="A18" s="353"/>
      <c r="B18" s="353"/>
      <c r="C18" s="357" t="s">
        <v>237</v>
      </c>
      <c r="D18" s="428" t="s">
        <v>238</v>
      </c>
      <c r="E18" s="429"/>
      <c r="F18" s="428">
        <f>Y18-Y18*$Q$10</f>
        <v>879.53</v>
      </c>
      <c r="G18" s="429"/>
      <c r="H18" s="415" t="s">
        <v>238</v>
      </c>
      <c r="I18" s="416"/>
      <c r="J18" s="473">
        <f>AC18-AC18*$Q$10</f>
        <v>1338.19</v>
      </c>
      <c r="K18" s="474"/>
      <c r="L18" s="473">
        <f>AE18-AE18*$Q$10</f>
        <v>619.67999999999995</v>
      </c>
      <c r="M18" s="474"/>
      <c r="N18" s="473">
        <f>AG18-AG18*$Q$10</f>
        <v>508.62</v>
      </c>
      <c r="O18" s="474"/>
      <c r="P18" s="473">
        <f>AI18-AI18*$Q$10</f>
        <v>936.18</v>
      </c>
      <c r="Q18" s="517"/>
      <c r="R18" s="355"/>
      <c r="S18" s="355"/>
      <c r="T18" s="355"/>
      <c r="U18" s="356"/>
      <c r="V18" s="357" t="s">
        <v>237</v>
      </c>
      <c r="W18" s="446" t="s">
        <v>238</v>
      </c>
      <c r="X18" s="416"/>
      <c r="Y18" s="537">
        <v>879.53</v>
      </c>
      <c r="Z18" s="538"/>
      <c r="AA18" s="468" t="s">
        <v>238</v>
      </c>
      <c r="AB18" s="458"/>
      <c r="AC18" s="471">
        <v>1338.19</v>
      </c>
      <c r="AD18" s="472">
        <v>2845.5</v>
      </c>
      <c r="AE18" s="518">
        <v>619.67999999999995</v>
      </c>
      <c r="AF18" s="519">
        <v>1339.71</v>
      </c>
      <c r="AG18" s="471">
        <v>508.62</v>
      </c>
      <c r="AH18" s="472">
        <v>938.15</v>
      </c>
      <c r="AI18" s="513">
        <v>936.18</v>
      </c>
      <c r="AJ18" s="526">
        <v>1874.49</v>
      </c>
    </row>
    <row r="19" spans="1:45" s="349" customFormat="1" ht="17.100000000000001" customHeight="1" thickBot="1" x14ac:dyDescent="0.25">
      <c r="A19" s="331"/>
      <c r="B19" s="331"/>
      <c r="C19" s="436" t="s">
        <v>239</v>
      </c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437"/>
      <c r="O19" s="437"/>
      <c r="P19" s="437"/>
      <c r="Q19" s="438"/>
      <c r="R19" s="352"/>
      <c r="S19" s="352"/>
      <c r="T19" s="352"/>
      <c r="U19" s="352"/>
      <c r="V19" s="436" t="s">
        <v>240</v>
      </c>
      <c r="W19" s="437"/>
      <c r="X19" s="437"/>
      <c r="Y19" s="437"/>
      <c r="Z19" s="437"/>
      <c r="AA19" s="437"/>
      <c r="AB19" s="437"/>
      <c r="AC19" s="437"/>
      <c r="AD19" s="437"/>
      <c r="AE19" s="437"/>
      <c r="AF19" s="437"/>
      <c r="AG19" s="437"/>
      <c r="AH19" s="437"/>
      <c r="AI19" s="437"/>
      <c r="AJ19" s="438"/>
      <c r="AK19" s="347"/>
    </row>
    <row r="20" spans="1:45" s="349" customFormat="1" ht="17.100000000000001" customHeight="1" x14ac:dyDescent="0.2">
      <c r="A20" s="353"/>
      <c r="B20" s="353"/>
      <c r="C20" s="358" t="s">
        <v>15</v>
      </c>
      <c r="D20" s="464" t="s">
        <v>238</v>
      </c>
      <c r="E20" s="458"/>
      <c r="F20" s="520">
        <f>Y20-Y20*$Q$10</f>
        <v>879.53</v>
      </c>
      <c r="G20" s="521"/>
      <c r="H20" s="465">
        <f>AA20-AA20*$Q$10</f>
        <v>782</v>
      </c>
      <c r="I20" s="466"/>
      <c r="J20" s="520">
        <f>AC20-AC20*$Q$10</f>
        <v>1338.19</v>
      </c>
      <c r="K20" s="521"/>
      <c r="L20" s="535">
        <f>AE20-AE20*$Q$10</f>
        <v>619.67999999999995</v>
      </c>
      <c r="M20" s="536"/>
      <c r="N20" s="520">
        <f>AG20-AG20*$Q$10</f>
        <v>508.62</v>
      </c>
      <c r="O20" s="521"/>
      <c r="P20" s="520">
        <f>AI20-AI20*$Q$10</f>
        <v>936.18</v>
      </c>
      <c r="Q20" s="534"/>
      <c r="R20" s="355"/>
      <c r="S20" s="355"/>
      <c r="T20" s="355"/>
      <c r="U20" s="356"/>
      <c r="V20" s="354" t="s">
        <v>15</v>
      </c>
      <c r="W20" s="464" t="s">
        <v>238</v>
      </c>
      <c r="X20" s="458"/>
      <c r="Y20" s="527">
        <v>879.53</v>
      </c>
      <c r="Z20" s="407"/>
      <c r="AA20" s="477">
        <v>782</v>
      </c>
      <c r="AB20" s="435"/>
      <c r="AC20" s="477">
        <v>1338.19</v>
      </c>
      <c r="AD20" s="435">
        <v>2845.5</v>
      </c>
      <c r="AE20" s="527">
        <v>619.67999999999995</v>
      </c>
      <c r="AF20" s="407">
        <v>1339.71</v>
      </c>
      <c r="AG20" s="477">
        <v>508.62</v>
      </c>
      <c r="AH20" s="435">
        <v>938.15</v>
      </c>
      <c r="AI20" s="527">
        <v>936.18</v>
      </c>
      <c r="AJ20" s="528">
        <v>1874.49</v>
      </c>
    </row>
    <row r="21" spans="1:45" s="349" customFormat="1" ht="17.100000000000001" customHeight="1" x14ac:dyDescent="0.2">
      <c r="A21" s="353"/>
      <c r="B21" s="353"/>
      <c r="C21" s="357" t="s">
        <v>16</v>
      </c>
      <c r="D21" s="520">
        <f>W21-W21*$Q$10</f>
        <v>1234.75</v>
      </c>
      <c r="E21" s="521"/>
      <c r="F21" s="531">
        <f>Y21-Y21*$Q$10</f>
        <v>966.16</v>
      </c>
      <c r="G21" s="532"/>
      <c r="H21" s="529">
        <f>AA21-AA21*$Q$10</f>
        <v>859.05</v>
      </c>
      <c r="I21" s="530"/>
      <c r="J21" s="475">
        <f>AC21-AC21*$Q$10</f>
        <v>1470.33</v>
      </c>
      <c r="K21" s="476"/>
      <c r="L21" s="475">
        <f>AE21-AE21*$Q$10</f>
        <v>685.19</v>
      </c>
      <c r="M21" s="476"/>
      <c r="N21" s="531">
        <f>AG21-AG21*$Q$10</f>
        <v>560.80999999999995</v>
      </c>
      <c r="O21" s="532"/>
      <c r="P21" s="475">
        <f>AI21-AI21*$Q$10</f>
        <v>1030.57</v>
      </c>
      <c r="Q21" s="533"/>
      <c r="R21" s="355"/>
      <c r="S21" s="355"/>
      <c r="T21" s="355"/>
      <c r="U21" s="356"/>
      <c r="V21" s="357" t="s">
        <v>16</v>
      </c>
      <c r="W21" s="459">
        <v>1234.75</v>
      </c>
      <c r="X21" s="455"/>
      <c r="Y21" s="471">
        <v>966.16</v>
      </c>
      <c r="Z21" s="472"/>
      <c r="AA21" s="471">
        <v>859.05</v>
      </c>
      <c r="AB21" s="472"/>
      <c r="AC21" s="471">
        <v>1470.33</v>
      </c>
      <c r="AD21" s="472">
        <v>2998.81</v>
      </c>
      <c r="AE21" s="513">
        <v>685.19</v>
      </c>
      <c r="AF21" s="514">
        <v>1410.89</v>
      </c>
      <c r="AG21" s="524">
        <v>560.80999999999995</v>
      </c>
      <c r="AH21" s="525">
        <v>987.44</v>
      </c>
      <c r="AI21" s="513">
        <v>1030.57</v>
      </c>
      <c r="AJ21" s="526">
        <v>1974.86</v>
      </c>
    </row>
    <row r="22" spans="1:45" s="349" customFormat="1" ht="17.100000000000001" customHeight="1" thickBot="1" x14ac:dyDescent="0.25">
      <c r="A22" s="353"/>
      <c r="B22" s="353"/>
      <c r="C22" s="357" t="s">
        <v>17</v>
      </c>
      <c r="D22" s="446" t="s">
        <v>238</v>
      </c>
      <c r="E22" s="416"/>
      <c r="F22" s="520">
        <f>Y22-Y22*$Q$10</f>
        <v>921.75</v>
      </c>
      <c r="G22" s="521"/>
      <c r="H22" s="522">
        <f>AA22-AA22*$Q$10</f>
        <v>819.95</v>
      </c>
      <c r="I22" s="523"/>
      <c r="J22" s="473">
        <f>AC22-AC22*$Q$10</f>
        <v>1404.82</v>
      </c>
      <c r="K22" s="474"/>
      <c r="L22" s="473">
        <f>AE22-AE22*$Q$10</f>
        <v>654.1</v>
      </c>
      <c r="M22" s="474"/>
      <c r="N22" s="520">
        <f>AG22-AG22*$Q$10</f>
        <v>533.04999999999995</v>
      </c>
      <c r="O22" s="521"/>
      <c r="P22" s="473">
        <f>AI22-AI22*$Q$10</f>
        <v>985.04</v>
      </c>
      <c r="Q22" s="517"/>
      <c r="R22" s="355"/>
      <c r="S22" s="355"/>
      <c r="T22" s="355"/>
      <c r="U22" s="356"/>
      <c r="V22" s="357" t="s">
        <v>17</v>
      </c>
      <c r="W22" s="446" t="s">
        <v>238</v>
      </c>
      <c r="X22" s="416"/>
      <c r="Y22" s="471">
        <v>921.75</v>
      </c>
      <c r="Z22" s="472"/>
      <c r="AA22" s="518">
        <v>819.95</v>
      </c>
      <c r="AB22" s="519"/>
      <c r="AC22" s="471">
        <v>1404.82</v>
      </c>
      <c r="AD22" s="472">
        <v>2962.31</v>
      </c>
      <c r="AE22" s="513">
        <v>654.1</v>
      </c>
      <c r="AF22" s="514">
        <v>1392.64</v>
      </c>
      <c r="AG22" s="513">
        <v>533.04999999999995</v>
      </c>
      <c r="AH22" s="514">
        <v>976.47</v>
      </c>
      <c r="AI22" s="471">
        <v>985.04</v>
      </c>
      <c r="AJ22" s="515">
        <v>1951.15</v>
      </c>
    </row>
    <row r="23" spans="1:45" s="349" customFormat="1" ht="17.100000000000001" customHeight="1" thickBot="1" x14ac:dyDescent="0.25">
      <c r="A23" s="353"/>
      <c r="B23" s="353"/>
      <c r="C23" s="436" t="s">
        <v>241</v>
      </c>
      <c r="D23" s="437"/>
      <c r="E23" s="437"/>
      <c r="F23" s="437"/>
      <c r="G23" s="437"/>
      <c r="H23" s="437"/>
      <c r="I23" s="437"/>
      <c r="J23" s="437"/>
      <c r="K23" s="437"/>
      <c r="L23" s="437"/>
      <c r="M23" s="437"/>
      <c r="N23" s="437"/>
      <c r="O23" s="437"/>
      <c r="P23" s="437"/>
      <c r="Q23" s="438"/>
      <c r="R23" s="352"/>
      <c r="S23" s="352"/>
      <c r="T23" s="352"/>
      <c r="U23" s="356"/>
      <c r="V23" s="436" t="s">
        <v>241</v>
      </c>
      <c r="W23" s="437"/>
      <c r="X23" s="437"/>
      <c r="Y23" s="437"/>
      <c r="Z23" s="437"/>
      <c r="AA23" s="437"/>
      <c r="AB23" s="437"/>
      <c r="AC23" s="437"/>
      <c r="AD23" s="437"/>
      <c r="AE23" s="437"/>
      <c r="AF23" s="437"/>
      <c r="AG23" s="437"/>
      <c r="AH23" s="437"/>
      <c r="AI23" s="437"/>
      <c r="AJ23" s="438"/>
      <c r="AK23" s="347"/>
    </row>
    <row r="24" spans="1:45" s="349" customFormat="1" ht="50.1" customHeight="1" thickBot="1" x14ac:dyDescent="0.25">
      <c r="A24" s="353"/>
      <c r="B24" s="353"/>
      <c r="C24" s="359" t="s">
        <v>33</v>
      </c>
      <c r="D24" s="404" t="s">
        <v>238</v>
      </c>
      <c r="E24" s="405"/>
      <c r="F24" s="402">
        <f>Y24-Y24*$Q$10</f>
        <v>1072</v>
      </c>
      <c r="G24" s="410"/>
      <c r="H24" s="411"/>
      <c r="I24" s="412"/>
      <c r="J24" s="402">
        <f>AC24-AC24*$Q$10</f>
        <v>1962</v>
      </c>
      <c r="K24" s="410"/>
      <c r="L24" s="413"/>
      <c r="M24" s="414"/>
      <c r="N24" s="402">
        <f>AG24-AG24*$Q$10</f>
        <v>599</v>
      </c>
      <c r="O24" s="410"/>
      <c r="P24" s="402">
        <f>AI24-AI24*$Q$10</f>
        <v>1172</v>
      </c>
      <c r="Q24" s="403"/>
      <c r="R24" s="355"/>
      <c r="S24" s="355"/>
      <c r="T24" s="355"/>
      <c r="U24" s="356"/>
      <c r="V24" s="359" t="s">
        <v>242</v>
      </c>
      <c r="W24" s="404" t="s">
        <v>238</v>
      </c>
      <c r="X24" s="405"/>
      <c r="Y24" s="406">
        <v>1072</v>
      </c>
      <c r="Z24" s="407">
        <v>2093.41</v>
      </c>
      <c r="AA24" s="408"/>
      <c r="AB24" s="409"/>
      <c r="AC24" s="400">
        <v>1962</v>
      </c>
      <c r="AD24" s="399">
        <v>3129.41</v>
      </c>
      <c r="AE24" s="400"/>
      <c r="AF24" s="399"/>
      <c r="AG24" s="398">
        <v>599</v>
      </c>
      <c r="AH24" s="399">
        <v>1014.61</v>
      </c>
      <c r="AI24" s="400">
        <v>1172</v>
      </c>
      <c r="AJ24" s="401">
        <v>2050.61</v>
      </c>
    </row>
    <row r="25" spans="1:45" s="349" customFormat="1" ht="50.1" customHeight="1" thickBot="1" x14ac:dyDescent="0.25">
      <c r="A25" s="353"/>
      <c r="B25" s="353"/>
      <c r="C25" s="359" t="s">
        <v>249</v>
      </c>
      <c r="D25" s="404" t="s">
        <v>238</v>
      </c>
      <c r="E25" s="405"/>
      <c r="F25" s="511">
        <f>Y25-Y25*$Q$10</f>
        <v>1072</v>
      </c>
      <c r="G25" s="516"/>
      <c r="H25" s="411"/>
      <c r="I25" s="412"/>
      <c r="J25" s="511">
        <f>AC25-AC25*$Q$10</f>
        <v>1962</v>
      </c>
      <c r="K25" s="516"/>
      <c r="L25" s="413"/>
      <c r="M25" s="414"/>
      <c r="N25" s="511">
        <f>AG25-AG25*$Q$10</f>
        <v>599</v>
      </c>
      <c r="O25" s="516"/>
      <c r="P25" s="511">
        <f>AI25-AI25*$Q$10</f>
        <v>1172</v>
      </c>
      <c r="Q25" s="512"/>
      <c r="R25" s="355"/>
      <c r="S25" s="355"/>
      <c r="T25" s="355"/>
      <c r="U25" s="356"/>
      <c r="V25" s="359" t="s">
        <v>242</v>
      </c>
      <c r="W25" s="404" t="s">
        <v>238</v>
      </c>
      <c r="X25" s="405"/>
      <c r="Y25" s="406">
        <v>1072</v>
      </c>
      <c r="Z25" s="407">
        <v>2093.41</v>
      </c>
      <c r="AA25" s="408"/>
      <c r="AB25" s="409"/>
      <c r="AC25" s="400">
        <v>1962</v>
      </c>
      <c r="AD25" s="399">
        <v>3129.41</v>
      </c>
      <c r="AE25" s="400"/>
      <c r="AF25" s="399"/>
      <c r="AG25" s="398">
        <v>599</v>
      </c>
      <c r="AH25" s="399">
        <v>1014.61</v>
      </c>
      <c r="AI25" s="400">
        <v>1172</v>
      </c>
      <c r="AJ25" s="401">
        <v>2050.61</v>
      </c>
    </row>
    <row r="26" spans="1:45" s="361" customFormat="1" ht="6.95" customHeight="1" thickBot="1" x14ac:dyDescent="0.25">
      <c r="A26" s="353"/>
      <c r="B26" s="353"/>
      <c r="C26" s="502"/>
      <c r="D26" s="503"/>
      <c r="E26" s="503"/>
      <c r="F26" s="503"/>
      <c r="G26" s="503"/>
      <c r="H26" s="503"/>
      <c r="I26" s="503"/>
      <c r="J26" s="503"/>
      <c r="K26" s="503"/>
      <c r="L26" s="503"/>
      <c r="M26" s="503"/>
      <c r="N26" s="503"/>
      <c r="O26" s="503"/>
      <c r="P26" s="503"/>
      <c r="Q26" s="504"/>
      <c r="R26" s="360"/>
      <c r="S26" s="360"/>
      <c r="T26" s="360"/>
      <c r="U26" s="360"/>
      <c r="V26" s="502"/>
      <c r="W26" s="503"/>
      <c r="X26" s="503"/>
      <c r="Y26" s="503"/>
      <c r="Z26" s="503"/>
      <c r="AA26" s="503"/>
      <c r="AB26" s="503"/>
      <c r="AC26" s="503"/>
      <c r="AD26" s="503"/>
      <c r="AE26" s="503"/>
      <c r="AF26" s="503"/>
      <c r="AG26" s="503"/>
      <c r="AH26" s="503"/>
      <c r="AI26" s="503"/>
      <c r="AJ26" s="504"/>
      <c r="AK26" s="351"/>
    </row>
    <row r="27" spans="1:45" ht="20.100000000000001" customHeight="1" thickBot="1" x14ac:dyDescent="0.25">
      <c r="A27" s="5"/>
      <c r="B27" s="5"/>
      <c r="C27" s="505" t="s">
        <v>243</v>
      </c>
      <c r="D27" s="506"/>
      <c r="E27" s="506"/>
      <c r="F27" s="506"/>
      <c r="G27" s="506"/>
      <c r="H27" s="506"/>
      <c r="I27" s="506"/>
      <c r="J27" s="506"/>
      <c r="K27" s="506"/>
      <c r="L27" s="506"/>
      <c r="M27" s="506"/>
      <c r="N27" s="506"/>
      <c r="O27" s="506"/>
      <c r="P27" s="506"/>
      <c r="Q27" s="507"/>
      <c r="R27" s="342"/>
      <c r="S27" s="342"/>
      <c r="T27" s="342"/>
      <c r="U27" s="362"/>
      <c r="V27" s="508" t="s">
        <v>243</v>
      </c>
      <c r="W27" s="509"/>
      <c r="X27" s="509"/>
      <c r="Y27" s="509"/>
      <c r="Z27" s="509"/>
      <c r="AA27" s="509"/>
      <c r="AB27" s="509"/>
      <c r="AC27" s="509"/>
      <c r="AD27" s="509"/>
      <c r="AE27" s="509"/>
      <c r="AF27" s="509"/>
      <c r="AG27" s="509"/>
      <c r="AH27" s="509"/>
      <c r="AI27" s="509"/>
      <c r="AJ27" s="510"/>
      <c r="AK27" s="307"/>
      <c r="AS27" s="306"/>
    </row>
    <row r="28" spans="1:45" s="349" customFormat="1" ht="25.5" customHeight="1" x14ac:dyDescent="0.2">
      <c r="A28" s="353"/>
      <c r="B28" s="353"/>
      <c r="C28" s="492"/>
      <c r="D28" s="500"/>
      <c r="E28" s="501"/>
      <c r="F28" s="494" t="s">
        <v>7</v>
      </c>
      <c r="G28" s="495"/>
      <c r="H28" s="498"/>
      <c r="I28" s="499"/>
      <c r="J28" s="482" t="s">
        <v>11</v>
      </c>
      <c r="K28" s="483"/>
      <c r="L28" s="482" t="s">
        <v>12</v>
      </c>
      <c r="M28" s="483"/>
      <c r="N28" s="482" t="s">
        <v>13</v>
      </c>
      <c r="O28" s="490"/>
      <c r="P28" s="486" t="s">
        <v>244</v>
      </c>
      <c r="Q28" s="487"/>
      <c r="R28" s="362"/>
      <c r="S28" s="362"/>
      <c r="T28" s="362"/>
      <c r="U28" s="363"/>
      <c r="V28" s="492"/>
      <c r="W28" s="482" t="s">
        <v>8</v>
      </c>
      <c r="X28" s="483"/>
      <c r="Y28" s="494" t="s">
        <v>7</v>
      </c>
      <c r="Z28" s="495"/>
      <c r="AA28" s="498"/>
      <c r="AB28" s="499"/>
      <c r="AC28" s="482" t="s">
        <v>11</v>
      </c>
      <c r="AD28" s="483"/>
      <c r="AE28" s="482" t="s">
        <v>12</v>
      </c>
      <c r="AF28" s="483"/>
      <c r="AG28" s="482" t="s">
        <v>13</v>
      </c>
      <c r="AH28" s="483"/>
      <c r="AI28" s="486" t="s">
        <v>244</v>
      </c>
      <c r="AJ28" s="487"/>
    </row>
    <row r="29" spans="1:45" s="349" customFormat="1" ht="105" customHeight="1" thickBot="1" x14ac:dyDescent="0.3">
      <c r="A29" s="353"/>
      <c r="B29" s="353"/>
      <c r="C29" s="493"/>
      <c r="D29" s="484" t="s">
        <v>8</v>
      </c>
      <c r="E29" s="485"/>
      <c r="F29" s="496"/>
      <c r="G29" s="497"/>
      <c r="H29" s="484" t="s">
        <v>10</v>
      </c>
      <c r="I29" s="485"/>
      <c r="J29" s="484"/>
      <c r="K29" s="485"/>
      <c r="L29" s="484"/>
      <c r="M29" s="485"/>
      <c r="N29" s="484"/>
      <c r="O29" s="491"/>
      <c r="P29" s="488"/>
      <c r="Q29" s="489"/>
      <c r="R29" s="362"/>
      <c r="S29" s="362"/>
      <c r="T29" s="362"/>
      <c r="U29" s="363"/>
      <c r="V29" s="493"/>
      <c r="W29" s="484"/>
      <c r="X29" s="485"/>
      <c r="Y29" s="496"/>
      <c r="Z29" s="497"/>
      <c r="AA29" s="484" t="s">
        <v>10</v>
      </c>
      <c r="AB29" s="485"/>
      <c r="AC29" s="484"/>
      <c r="AD29" s="485"/>
      <c r="AE29" s="484"/>
      <c r="AF29" s="485"/>
      <c r="AG29" s="484"/>
      <c r="AH29" s="485"/>
      <c r="AI29" s="488"/>
      <c r="AJ29" s="489"/>
    </row>
    <row r="30" spans="1:45" s="349" customFormat="1" ht="17.100000000000001" customHeight="1" thickBot="1" x14ac:dyDescent="0.25">
      <c r="A30" s="353"/>
      <c r="B30" s="353"/>
      <c r="C30" s="436" t="s">
        <v>245</v>
      </c>
      <c r="D30" s="437"/>
      <c r="E30" s="437"/>
      <c r="F30" s="437"/>
      <c r="G30" s="437"/>
      <c r="H30" s="437"/>
      <c r="I30" s="437"/>
      <c r="J30" s="437"/>
      <c r="K30" s="437"/>
      <c r="L30" s="437"/>
      <c r="M30" s="437"/>
      <c r="N30" s="437"/>
      <c r="O30" s="437"/>
      <c r="P30" s="437"/>
      <c r="Q30" s="438"/>
      <c r="R30" s="352"/>
      <c r="S30" s="352"/>
      <c r="T30" s="352"/>
      <c r="U30" s="362"/>
      <c r="V30" s="436" t="s">
        <v>245</v>
      </c>
      <c r="W30" s="437"/>
      <c r="X30" s="437"/>
      <c r="Y30" s="437"/>
      <c r="Z30" s="437"/>
      <c r="AA30" s="437"/>
      <c r="AB30" s="437"/>
      <c r="AC30" s="437"/>
      <c r="AD30" s="437"/>
      <c r="AE30" s="437"/>
      <c r="AF30" s="437"/>
      <c r="AG30" s="437"/>
      <c r="AH30" s="438"/>
      <c r="AI30" s="364"/>
      <c r="AJ30" s="365"/>
    </row>
    <row r="31" spans="1:45" s="349" customFormat="1" ht="17.100000000000001" customHeight="1" x14ac:dyDescent="0.2">
      <c r="A31" s="353"/>
      <c r="B31" s="353"/>
      <c r="C31" s="358" t="s">
        <v>15</v>
      </c>
      <c r="D31" s="464" t="s">
        <v>238</v>
      </c>
      <c r="E31" s="458"/>
      <c r="F31" s="442">
        <f>Y31-Y31*$Q$10</f>
        <v>497.95</v>
      </c>
      <c r="G31" s="443"/>
      <c r="H31" s="479">
        <f>AA31-AA31*$Q$10</f>
        <v>380.91</v>
      </c>
      <c r="I31" s="480"/>
      <c r="J31" s="442">
        <f>AC31-AC31*$Q$10</f>
        <v>418.6</v>
      </c>
      <c r="K31" s="443"/>
      <c r="L31" s="442">
        <f>AE31-AE31*$Q$10</f>
        <v>836.05</v>
      </c>
      <c r="M31" s="443"/>
      <c r="N31" s="442">
        <f>AG31-AG31*$Q$10</f>
        <v>1181.05</v>
      </c>
      <c r="O31" s="443"/>
      <c r="P31" s="442">
        <f>AI31-AI31*$Q$10</f>
        <v>74.8</v>
      </c>
      <c r="Q31" s="481"/>
      <c r="R31" s="362"/>
      <c r="S31" s="362"/>
      <c r="T31" s="362"/>
      <c r="U31" s="363"/>
      <c r="V31" s="354" t="s">
        <v>15</v>
      </c>
      <c r="W31" s="464" t="s">
        <v>238</v>
      </c>
      <c r="X31" s="458"/>
      <c r="Y31" s="477">
        <v>497.95</v>
      </c>
      <c r="Z31" s="435">
        <v>1292.25</v>
      </c>
      <c r="AA31" s="477">
        <v>380.91</v>
      </c>
      <c r="AB31" s="435">
        <v>657.06</v>
      </c>
      <c r="AC31" s="477">
        <v>418.6</v>
      </c>
      <c r="AD31" s="435">
        <v>657.06</v>
      </c>
      <c r="AE31" s="477">
        <v>836.05</v>
      </c>
      <c r="AF31" s="435">
        <v>1292.25</v>
      </c>
      <c r="AG31" s="477">
        <v>1181.05</v>
      </c>
      <c r="AH31" s="435">
        <v>1292.25</v>
      </c>
      <c r="AI31" s="477">
        <v>74.8</v>
      </c>
      <c r="AJ31" s="478">
        <v>657.06</v>
      </c>
    </row>
    <row r="32" spans="1:45" s="349" customFormat="1" ht="17.100000000000001" customHeight="1" x14ac:dyDescent="0.2">
      <c r="A32" s="353"/>
      <c r="B32" s="353"/>
      <c r="C32" s="357" t="s">
        <v>17</v>
      </c>
      <c r="D32" s="459" t="s">
        <v>238</v>
      </c>
      <c r="E32" s="455"/>
      <c r="F32" s="473">
        <f>Y32-Y32*$Q$10</f>
        <v>520.95000000000005</v>
      </c>
      <c r="G32" s="474"/>
      <c r="H32" s="475">
        <f>AA32-AA32*$Q$10</f>
        <v>400.9</v>
      </c>
      <c r="I32" s="476"/>
      <c r="J32" s="473">
        <f>AC32-AC32*$Q$10</f>
        <v>439.3</v>
      </c>
      <c r="K32" s="474"/>
      <c r="L32" s="473">
        <f>AE32-AE32*$Q$10</f>
        <v>878.6</v>
      </c>
      <c r="M32" s="474"/>
      <c r="N32" s="473">
        <f>AG32-AG32*$Q$10</f>
        <v>1239.7</v>
      </c>
      <c r="O32" s="474"/>
      <c r="P32" s="462"/>
      <c r="Q32" s="463"/>
      <c r="R32" s="362"/>
      <c r="S32" s="362"/>
      <c r="T32" s="362"/>
      <c r="U32" s="363"/>
      <c r="V32" s="357" t="s">
        <v>17</v>
      </c>
      <c r="W32" s="459" t="s">
        <v>238</v>
      </c>
      <c r="X32" s="455"/>
      <c r="Y32" s="471">
        <v>520.95000000000005</v>
      </c>
      <c r="Z32" s="472">
        <v>1345.18</v>
      </c>
      <c r="AA32" s="471">
        <v>400.9</v>
      </c>
      <c r="AB32" s="472">
        <v>682.62</v>
      </c>
      <c r="AC32" s="471">
        <v>439.3</v>
      </c>
      <c r="AD32" s="472">
        <v>682.62</v>
      </c>
      <c r="AE32" s="471">
        <v>878.6</v>
      </c>
      <c r="AF32" s="472">
        <v>1345.18</v>
      </c>
      <c r="AG32" s="471">
        <v>1239.7</v>
      </c>
      <c r="AH32" s="472">
        <v>1345.18</v>
      </c>
      <c r="AI32" s="366"/>
      <c r="AJ32" s="367"/>
    </row>
    <row r="33" spans="1:45" s="349" customFormat="1" ht="17.100000000000001" customHeight="1" thickBot="1" x14ac:dyDescent="0.25">
      <c r="A33" s="353"/>
      <c r="B33" s="353"/>
      <c r="C33" s="357" t="s">
        <v>237</v>
      </c>
      <c r="D33" s="446" t="s">
        <v>238</v>
      </c>
      <c r="E33" s="416"/>
      <c r="F33" s="473"/>
      <c r="G33" s="474"/>
      <c r="H33" s="428">
        <f>AA33-AA33*$Q$10</f>
        <v>380.91</v>
      </c>
      <c r="I33" s="429"/>
      <c r="J33" s="415" t="s">
        <v>238</v>
      </c>
      <c r="K33" s="416"/>
      <c r="L33" s="415" t="s">
        <v>238</v>
      </c>
      <c r="M33" s="416"/>
      <c r="N33" s="415" t="s">
        <v>238</v>
      </c>
      <c r="O33" s="416"/>
      <c r="P33" s="422"/>
      <c r="Q33" s="423"/>
      <c r="R33" s="362"/>
      <c r="S33" s="362"/>
      <c r="T33" s="362"/>
      <c r="U33" s="363"/>
      <c r="V33" s="357" t="s">
        <v>237</v>
      </c>
      <c r="W33" s="446" t="s">
        <v>238</v>
      </c>
      <c r="X33" s="416"/>
      <c r="Y33" s="446" t="s">
        <v>238</v>
      </c>
      <c r="Z33" s="416"/>
      <c r="AA33" s="469">
        <v>380.91</v>
      </c>
      <c r="AB33" s="470">
        <v>657.06</v>
      </c>
      <c r="AC33" s="451" t="s">
        <v>238</v>
      </c>
      <c r="AD33" s="416"/>
      <c r="AE33" s="451" t="s">
        <v>238</v>
      </c>
      <c r="AF33" s="416"/>
      <c r="AG33" s="415" t="s">
        <v>238</v>
      </c>
      <c r="AH33" s="416"/>
      <c r="AI33" s="361"/>
      <c r="AJ33" s="368"/>
    </row>
    <row r="34" spans="1:45" s="349" customFormat="1" ht="17.100000000000001" customHeight="1" thickBot="1" x14ac:dyDescent="0.25">
      <c r="A34" s="353"/>
      <c r="B34" s="353"/>
      <c r="C34" s="436" t="s">
        <v>240</v>
      </c>
      <c r="D34" s="437"/>
      <c r="E34" s="437"/>
      <c r="F34" s="437"/>
      <c r="G34" s="437"/>
      <c r="H34" s="437"/>
      <c r="I34" s="437"/>
      <c r="J34" s="437"/>
      <c r="K34" s="437"/>
      <c r="L34" s="437"/>
      <c r="M34" s="437"/>
      <c r="N34" s="437"/>
      <c r="O34" s="437"/>
      <c r="P34" s="437"/>
      <c r="Q34" s="438"/>
      <c r="R34" s="352"/>
      <c r="S34" s="352"/>
      <c r="T34" s="352"/>
      <c r="U34" s="362"/>
      <c r="V34" s="436" t="s">
        <v>240</v>
      </c>
      <c r="W34" s="437"/>
      <c r="X34" s="437"/>
      <c r="Y34" s="437"/>
      <c r="Z34" s="437"/>
      <c r="AA34" s="437"/>
      <c r="AB34" s="437"/>
      <c r="AC34" s="437"/>
      <c r="AD34" s="437"/>
      <c r="AE34" s="437"/>
      <c r="AF34" s="437"/>
      <c r="AG34" s="437"/>
      <c r="AH34" s="439"/>
      <c r="AI34" s="369"/>
      <c r="AJ34" s="365"/>
    </row>
    <row r="35" spans="1:45" s="349" customFormat="1" ht="17.100000000000001" customHeight="1" x14ac:dyDescent="0.2">
      <c r="A35" s="353"/>
      <c r="B35" s="353"/>
      <c r="C35" s="354" t="s">
        <v>15</v>
      </c>
      <c r="D35" s="464" t="s">
        <v>238</v>
      </c>
      <c r="E35" s="458"/>
      <c r="F35" s="465">
        <f>Y35-Y35*$Q$10</f>
        <v>497.95</v>
      </c>
      <c r="G35" s="466"/>
      <c r="H35" s="467">
        <f>AA35-AA35*$Q$10</f>
        <v>380.91</v>
      </c>
      <c r="I35" s="433"/>
      <c r="J35" s="457" t="s">
        <v>238</v>
      </c>
      <c r="K35" s="458"/>
      <c r="L35" s="457" t="s">
        <v>238</v>
      </c>
      <c r="M35" s="458"/>
      <c r="N35" s="457" t="s">
        <v>238</v>
      </c>
      <c r="O35" s="458"/>
      <c r="P35" s="444"/>
      <c r="Q35" s="445"/>
      <c r="R35" s="362"/>
      <c r="S35" s="362"/>
      <c r="T35" s="362"/>
      <c r="U35" s="363"/>
      <c r="V35" s="354" t="s">
        <v>15</v>
      </c>
      <c r="W35" s="464" t="s">
        <v>238</v>
      </c>
      <c r="X35" s="458"/>
      <c r="Y35" s="465">
        <v>497.95</v>
      </c>
      <c r="Z35" s="466">
        <v>1292.25</v>
      </c>
      <c r="AA35" s="467">
        <v>380.91</v>
      </c>
      <c r="AB35" s="433">
        <v>657.06</v>
      </c>
      <c r="AC35" s="468" t="s">
        <v>238</v>
      </c>
      <c r="AD35" s="458"/>
      <c r="AE35" s="468" t="s">
        <v>238</v>
      </c>
      <c r="AF35" s="458"/>
      <c r="AG35" s="457" t="s">
        <v>238</v>
      </c>
      <c r="AH35" s="458"/>
      <c r="AI35" s="370"/>
      <c r="AJ35" s="371"/>
    </row>
    <row r="36" spans="1:45" s="349" customFormat="1" ht="17.100000000000001" customHeight="1" x14ac:dyDescent="0.2">
      <c r="A36" s="353"/>
      <c r="B36" s="353"/>
      <c r="C36" s="357" t="s">
        <v>16</v>
      </c>
      <c r="D36" s="459" t="s">
        <v>238</v>
      </c>
      <c r="E36" s="455"/>
      <c r="F36" s="447">
        <f>Y36-Y36*$Q$10</f>
        <v>548.54999999999995</v>
      </c>
      <c r="G36" s="448"/>
      <c r="H36" s="460">
        <f>AA36-AA36*$Q$10</f>
        <v>419.78</v>
      </c>
      <c r="I36" s="461"/>
      <c r="J36" s="456" t="s">
        <v>238</v>
      </c>
      <c r="K36" s="455"/>
      <c r="L36" s="456" t="s">
        <v>238</v>
      </c>
      <c r="M36" s="455"/>
      <c r="N36" s="456" t="s">
        <v>238</v>
      </c>
      <c r="O36" s="455"/>
      <c r="P36" s="462"/>
      <c r="Q36" s="463"/>
      <c r="R36" s="362"/>
      <c r="S36" s="362"/>
      <c r="T36" s="362"/>
      <c r="U36" s="363"/>
      <c r="V36" s="357" t="s">
        <v>16</v>
      </c>
      <c r="W36" s="459" t="s">
        <v>238</v>
      </c>
      <c r="X36" s="455"/>
      <c r="Y36" s="447">
        <v>548.54999999999995</v>
      </c>
      <c r="Z36" s="448">
        <v>1361.61</v>
      </c>
      <c r="AA36" s="452">
        <v>419.78</v>
      </c>
      <c r="AB36" s="453">
        <v>689.93</v>
      </c>
      <c r="AC36" s="454" t="s">
        <v>238</v>
      </c>
      <c r="AD36" s="455"/>
      <c r="AE36" s="454" t="s">
        <v>238</v>
      </c>
      <c r="AF36" s="455"/>
      <c r="AG36" s="456" t="s">
        <v>238</v>
      </c>
      <c r="AH36" s="455"/>
      <c r="AI36" s="366"/>
      <c r="AJ36" s="367"/>
    </row>
    <row r="37" spans="1:45" s="349" customFormat="1" ht="17.100000000000001" customHeight="1" thickBot="1" x14ac:dyDescent="0.25">
      <c r="A37" s="353"/>
      <c r="B37" s="353"/>
      <c r="C37" s="357" t="s">
        <v>17</v>
      </c>
      <c r="D37" s="446" t="s">
        <v>238</v>
      </c>
      <c r="E37" s="416"/>
      <c r="F37" s="447">
        <f>Y37-Y37*$Q$10</f>
        <v>520.95000000000005</v>
      </c>
      <c r="G37" s="448"/>
      <c r="H37" s="449">
        <f>AA37-AA37*$Q$10</f>
        <v>400.9</v>
      </c>
      <c r="I37" s="450"/>
      <c r="J37" s="415" t="s">
        <v>238</v>
      </c>
      <c r="K37" s="416"/>
      <c r="L37" s="415" t="s">
        <v>238</v>
      </c>
      <c r="M37" s="416"/>
      <c r="N37" s="415" t="s">
        <v>238</v>
      </c>
      <c r="O37" s="416"/>
      <c r="P37" s="422"/>
      <c r="Q37" s="423"/>
      <c r="R37" s="362"/>
      <c r="S37" s="362"/>
      <c r="T37" s="362"/>
      <c r="U37" s="363"/>
      <c r="V37" s="357" t="s">
        <v>17</v>
      </c>
      <c r="W37" s="446" t="s">
        <v>238</v>
      </c>
      <c r="X37" s="416"/>
      <c r="Y37" s="447">
        <v>520.95000000000005</v>
      </c>
      <c r="Z37" s="448">
        <v>1345.18</v>
      </c>
      <c r="AA37" s="449">
        <v>400.9</v>
      </c>
      <c r="AB37" s="450">
        <v>682.62</v>
      </c>
      <c r="AC37" s="451" t="s">
        <v>238</v>
      </c>
      <c r="AD37" s="416"/>
      <c r="AE37" s="451" t="s">
        <v>238</v>
      </c>
      <c r="AF37" s="416"/>
      <c r="AG37" s="415" t="s">
        <v>238</v>
      </c>
      <c r="AH37" s="416"/>
      <c r="AI37" s="361"/>
      <c r="AJ37" s="368"/>
    </row>
    <row r="38" spans="1:45" s="349" customFormat="1" ht="17.100000000000001" customHeight="1" thickBot="1" x14ac:dyDescent="0.25">
      <c r="A38" s="353"/>
      <c r="B38" s="353"/>
      <c r="C38" s="436" t="s">
        <v>241</v>
      </c>
      <c r="D38" s="437"/>
      <c r="E38" s="437"/>
      <c r="F38" s="437"/>
      <c r="G38" s="437"/>
      <c r="H38" s="437"/>
      <c r="I38" s="437"/>
      <c r="J38" s="437"/>
      <c r="K38" s="437"/>
      <c r="L38" s="437"/>
      <c r="M38" s="437"/>
      <c r="N38" s="437"/>
      <c r="O38" s="437"/>
      <c r="P38" s="437"/>
      <c r="Q38" s="438"/>
      <c r="R38" s="352"/>
      <c r="S38" s="352"/>
      <c r="T38" s="352"/>
      <c r="U38" s="362"/>
      <c r="V38" s="436" t="s">
        <v>241</v>
      </c>
      <c r="W38" s="437"/>
      <c r="X38" s="437"/>
      <c r="Y38" s="437"/>
      <c r="Z38" s="437"/>
      <c r="AA38" s="437"/>
      <c r="AB38" s="437"/>
      <c r="AC38" s="437"/>
      <c r="AD38" s="437"/>
      <c r="AE38" s="437"/>
      <c r="AF38" s="437"/>
      <c r="AG38" s="437"/>
      <c r="AH38" s="439"/>
      <c r="AI38" s="369"/>
      <c r="AJ38" s="365"/>
    </row>
    <row r="39" spans="1:45" s="349" customFormat="1" ht="17.100000000000001" customHeight="1" x14ac:dyDescent="0.2">
      <c r="A39" s="353"/>
      <c r="B39" s="353"/>
      <c r="C39" s="372" t="s">
        <v>246</v>
      </c>
      <c r="D39" s="440">
        <f>W39-W39*$Q$10</f>
        <v>1880</v>
      </c>
      <c r="E39" s="441"/>
      <c r="F39" s="442">
        <f>Y39-Y39*$Q$10</f>
        <v>614</v>
      </c>
      <c r="G39" s="443"/>
      <c r="H39" s="442">
        <f>AA39-AA39*$Q$10</f>
        <v>465</v>
      </c>
      <c r="I39" s="443"/>
      <c r="J39" s="442">
        <f>AC39-AC39*$Q$10</f>
        <v>534</v>
      </c>
      <c r="K39" s="443"/>
      <c r="L39" s="442">
        <f>AE39-AE39*$Q$10</f>
        <v>1102</v>
      </c>
      <c r="M39" s="443"/>
      <c r="N39" s="442">
        <f>AG39-AG39*$Q$10</f>
        <v>1505</v>
      </c>
      <c r="O39" s="443"/>
      <c r="P39" s="444"/>
      <c r="Q39" s="445"/>
      <c r="R39" s="362"/>
      <c r="S39" s="362"/>
      <c r="T39" s="362"/>
      <c r="U39" s="363"/>
      <c r="V39" s="372" t="s">
        <v>246</v>
      </c>
      <c r="W39" s="430">
        <v>1880</v>
      </c>
      <c r="X39" s="431"/>
      <c r="Y39" s="432">
        <v>614</v>
      </c>
      <c r="Z39" s="433">
        <v>1403.36</v>
      </c>
      <c r="AA39" s="432">
        <v>465</v>
      </c>
      <c r="AB39" s="433"/>
      <c r="AC39" s="432">
        <v>534</v>
      </c>
      <c r="AD39" s="433">
        <v>1123.3800000000001</v>
      </c>
      <c r="AE39" s="434">
        <v>1102</v>
      </c>
      <c r="AF39" s="435">
        <v>1961.44</v>
      </c>
      <c r="AG39" s="432">
        <v>1505</v>
      </c>
      <c r="AH39" s="433">
        <v>2514.23</v>
      </c>
      <c r="AI39" s="373"/>
      <c r="AJ39" s="371"/>
    </row>
    <row r="40" spans="1:45" s="349" customFormat="1" ht="41.25" customHeight="1" thickBot="1" x14ac:dyDescent="0.25">
      <c r="A40" s="353"/>
      <c r="B40" s="353"/>
      <c r="C40" s="374" t="s">
        <v>247</v>
      </c>
      <c r="D40" s="415" t="s">
        <v>238</v>
      </c>
      <c r="E40" s="416"/>
      <c r="F40" s="426">
        <f>Y40-Y40*$Q$10</f>
        <v>614</v>
      </c>
      <c r="G40" s="427"/>
      <c r="H40" s="428">
        <f>AA40-AA40*$Q$10</f>
        <v>465</v>
      </c>
      <c r="I40" s="429"/>
      <c r="J40" s="415" t="s">
        <v>238</v>
      </c>
      <c r="K40" s="416"/>
      <c r="L40" s="415" t="s">
        <v>238</v>
      </c>
      <c r="M40" s="416"/>
      <c r="N40" s="415" t="s">
        <v>238</v>
      </c>
      <c r="O40" s="416"/>
      <c r="P40" s="422"/>
      <c r="Q40" s="423"/>
      <c r="R40" s="363"/>
      <c r="S40" s="363"/>
      <c r="T40" s="363"/>
      <c r="U40" s="363"/>
      <c r="V40" s="374" t="s">
        <v>247</v>
      </c>
      <c r="W40" s="415" t="s">
        <v>238</v>
      </c>
      <c r="X40" s="416"/>
      <c r="Y40" s="424">
        <v>614</v>
      </c>
      <c r="Z40" s="425">
        <v>1403.36</v>
      </c>
      <c r="AA40" s="424">
        <v>465</v>
      </c>
      <c r="AB40" s="425"/>
      <c r="AC40" s="415" t="s">
        <v>238</v>
      </c>
      <c r="AD40" s="416"/>
      <c r="AE40" s="415" t="s">
        <v>238</v>
      </c>
      <c r="AF40" s="416"/>
      <c r="AG40" s="415" t="s">
        <v>238</v>
      </c>
      <c r="AH40" s="416"/>
      <c r="AI40" s="375"/>
      <c r="AJ40" s="376"/>
    </row>
    <row r="41" spans="1:45" s="349" customFormat="1" ht="16.5" customHeight="1" x14ac:dyDescent="0.2">
      <c r="A41" s="353"/>
      <c r="B41" s="353"/>
      <c r="C41" s="377"/>
      <c r="D41" s="377"/>
      <c r="E41" s="377"/>
      <c r="F41" s="378"/>
      <c r="G41" s="378"/>
      <c r="H41" s="379"/>
      <c r="I41" s="379"/>
      <c r="J41" s="379"/>
      <c r="K41" s="379"/>
      <c r="L41" s="379"/>
      <c r="M41" s="379"/>
      <c r="N41" s="379"/>
      <c r="O41" s="379"/>
      <c r="P41" s="379"/>
      <c r="Q41" s="379"/>
      <c r="R41" s="355"/>
      <c r="S41" s="355"/>
      <c r="T41" s="355"/>
      <c r="U41" s="363"/>
      <c r="V41" s="363"/>
      <c r="W41" s="363"/>
      <c r="X41" s="363"/>
      <c r="Y41" s="380"/>
      <c r="Z41" s="377"/>
      <c r="AA41" s="381"/>
      <c r="AB41" s="381"/>
      <c r="AC41" s="382"/>
      <c r="AD41" s="382"/>
      <c r="AE41" s="382"/>
      <c r="AF41" s="382"/>
      <c r="AG41" s="382"/>
      <c r="AH41" s="382"/>
      <c r="AI41" s="383"/>
      <c r="AJ41" s="383"/>
      <c r="AK41" s="382"/>
      <c r="AL41" s="382"/>
    </row>
    <row r="42" spans="1:45" ht="16.5" customHeight="1" x14ac:dyDescent="0.2">
      <c r="A42" s="384"/>
      <c r="B42" s="384"/>
      <c r="C42" s="417" t="s">
        <v>248</v>
      </c>
      <c r="D42" s="417"/>
      <c r="E42" s="417"/>
      <c r="F42" s="417"/>
      <c r="G42" s="417"/>
      <c r="H42" s="417"/>
      <c r="I42" s="417"/>
      <c r="J42" s="417"/>
      <c r="K42" s="417"/>
      <c r="L42" s="417"/>
      <c r="M42" s="417"/>
      <c r="N42" s="417"/>
      <c r="O42" s="417"/>
      <c r="P42" s="417"/>
      <c r="Q42" s="417"/>
      <c r="R42" s="385"/>
      <c r="S42" s="385"/>
      <c r="T42" s="385"/>
    </row>
    <row r="43" spans="1:45" ht="13.5" customHeight="1" x14ac:dyDescent="0.2">
      <c r="C43" s="418" t="s">
        <v>30</v>
      </c>
      <c r="D43" s="418"/>
      <c r="E43" s="418"/>
      <c r="F43" s="418"/>
      <c r="G43" s="418"/>
      <c r="H43" s="418"/>
      <c r="I43" s="418"/>
      <c r="J43" s="418"/>
      <c r="K43" s="418"/>
      <c r="L43" s="418"/>
      <c r="M43" s="418"/>
      <c r="N43" s="418"/>
      <c r="O43" s="418"/>
      <c r="P43" s="418"/>
      <c r="Q43" s="418"/>
      <c r="R43" s="386"/>
      <c r="S43" s="386"/>
      <c r="T43" s="386"/>
      <c r="U43" s="386"/>
      <c r="V43" s="386"/>
      <c r="W43" s="386"/>
      <c r="X43" s="386"/>
      <c r="AF43" s="387"/>
      <c r="AG43" s="387"/>
      <c r="AS43" s="306"/>
    </row>
    <row r="44" spans="1:45" ht="15" customHeight="1" x14ac:dyDescent="0.2">
      <c r="A44" s="307"/>
      <c r="B44" s="307"/>
      <c r="C44" s="419"/>
      <c r="D44" s="419"/>
      <c r="E44" s="419"/>
      <c r="F44" s="419"/>
      <c r="G44" s="419"/>
      <c r="H44" s="419"/>
      <c r="I44" s="419"/>
      <c r="J44" s="419"/>
      <c r="K44" s="419"/>
      <c r="L44" s="419"/>
      <c r="M44" s="419"/>
      <c r="N44" s="419"/>
      <c r="O44" s="419"/>
      <c r="P44" s="419"/>
      <c r="Q44" s="419"/>
      <c r="R44" s="388"/>
      <c r="S44" s="388"/>
      <c r="T44" s="388"/>
      <c r="U44" s="388"/>
      <c r="V44" s="388"/>
      <c r="W44" s="388"/>
      <c r="X44" s="388"/>
      <c r="AF44" s="389"/>
      <c r="AG44" s="389"/>
    </row>
    <row r="45" spans="1:45" ht="3" customHeight="1" x14ac:dyDescent="0.2"/>
    <row r="46" spans="1:45" s="349" customFormat="1" ht="60" customHeight="1" x14ac:dyDescent="0.2">
      <c r="A46" s="361"/>
      <c r="B46" s="361"/>
      <c r="C46" s="390"/>
      <c r="D46" s="390"/>
      <c r="E46" s="390"/>
      <c r="F46" s="390"/>
      <c r="G46" s="390"/>
      <c r="H46" s="390"/>
      <c r="I46" s="390"/>
      <c r="J46" s="420"/>
      <c r="K46" s="420"/>
      <c r="L46" s="360"/>
      <c r="M46" s="382"/>
      <c r="N46" s="391"/>
      <c r="O46" s="306"/>
      <c r="P46" s="306"/>
      <c r="Q46" s="306"/>
      <c r="R46" s="307"/>
      <c r="S46" s="307"/>
      <c r="T46" s="307"/>
      <c r="U46" s="307"/>
      <c r="V46" s="307"/>
      <c r="W46" s="307"/>
      <c r="X46" s="307"/>
      <c r="AE46" s="392"/>
      <c r="AH46" s="421"/>
      <c r="AI46" s="421"/>
      <c r="AJ46" s="308"/>
      <c r="AK46" s="308"/>
      <c r="AL46" s="312"/>
      <c r="AM46" s="312"/>
      <c r="AN46" s="308"/>
      <c r="AS46" s="347"/>
    </row>
    <row r="47" spans="1:45" x14ac:dyDescent="0.2">
      <c r="A47" s="393"/>
      <c r="B47" s="393"/>
      <c r="C47" s="389"/>
      <c r="D47" s="389"/>
      <c r="E47" s="389"/>
      <c r="F47" s="389"/>
      <c r="G47" s="389"/>
      <c r="H47" s="389"/>
    </row>
    <row r="48" spans="1:45" x14ac:dyDescent="0.2">
      <c r="A48" s="393"/>
      <c r="B48" s="393"/>
      <c r="C48" s="389"/>
      <c r="D48" s="389"/>
      <c r="E48" s="389"/>
      <c r="F48" s="389"/>
      <c r="G48" s="389"/>
      <c r="H48" s="389"/>
    </row>
    <row r="49" spans="1:8" x14ac:dyDescent="0.2">
      <c r="A49" s="393"/>
      <c r="B49" s="393"/>
      <c r="C49" s="389"/>
      <c r="D49" s="389"/>
      <c r="E49" s="389"/>
      <c r="F49" s="389"/>
      <c r="G49" s="389"/>
      <c r="H49" s="389"/>
    </row>
    <row r="50" spans="1:8" x14ac:dyDescent="0.2">
      <c r="A50" s="393"/>
      <c r="B50" s="393"/>
      <c r="C50" s="389"/>
      <c r="D50" s="389"/>
      <c r="E50" s="389"/>
      <c r="F50" s="389"/>
      <c r="G50" s="389"/>
      <c r="H50" s="389"/>
    </row>
    <row r="51" spans="1:8" x14ac:dyDescent="0.2">
      <c r="A51" s="393"/>
      <c r="B51" s="393"/>
      <c r="C51" s="389"/>
      <c r="D51" s="389"/>
      <c r="E51" s="389"/>
      <c r="F51" s="389"/>
      <c r="G51" s="389"/>
      <c r="H51" s="389"/>
    </row>
    <row r="52" spans="1:8" x14ac:dyDescent="0.2">
      <c r="A52" s="393"/>
      <c r="B52" s="393"/>
      <c r="C52" s="389"/>
      <c r="D52" s="389"/>
      <c r="E52" s="389"/>
      <c r="F52" s="389"/>
      <c r="G52" s="389"/>
      <c r="H52" s="389"/>
    </row>
    <row r="53" spans="1:8" x14ac:dyDescent="0.2">
      <c r="A53" s="393"/>
      <c r="B53" s="393"/>
      <c r="C53" s="389"/>
      <c r="D53" s="389"/>
      <c r="E53" s="389"/>
      <c r="F53" s="389"/>
      <c r="G53" s="389"/>
      <c r="H53" s="389"/>
    </row>
    <row r="54" spans="1:8" x14ac:dyDescent="0.2">
      <c r="A54" s="393"/>
      <c r="B54" s="393"/>
      <c r="C54" s="389"/>
      <c r="D54" s="389"/>
      <c r="E54" s="389"/>
      <c r="F54" s="389"/>
      <c r="G54" s="389"/>
      <c r="H54" s="389"/>
    </row>
    <row r="55" spans="1:8" x14ac:dyDescent="0.2">
      <c r="A55" s="393"/>
      <c r="B55" s="393"/>
      <c r="C55" s="389"/>
      <c r="D55" s="389"/>
      <c r="E55" s="389"/>
      <c r="F55" s="389"/>
      <c r="G55" s="389"/>
      <c r="H55" s="389"/>
    </row>
    <row r="56" spans="1:8" x14ac:dyDescent="0.2">
      <c r="A56" s="393"/>
      <c r="B56" s="393"/>
      <c r="C56" s="389"/>
      <c r="D56" s="389"/>
      <c r="E56" s="389"/>
      <c r="F56" s="389"/>
      <c r="G56" s="389"/>
      <c r="H56" s="389"/>
    </row>
    <row r="57" spans="1:8" x14ac:dyDescent="0.2">
      <c r="A57" s="393"/>
      <c r="B57" s="393"/>
      <c r="C57" s="389"/>
      <c r="D57" s="389"/>
      <c r="E57" s="389"/>
      <c r="F57" s="389"/>
      <c r="G57" s="389"/>
      <c r="H57" s="389"/>
    </row>
    <row r="58" spans="1:8" x14ac:dyDescent="0.2">
      <c r="A58" s="393"/>
      <c r="B58" s="393"/>
      <c r="C58" s="389"/>
      <c r="D58" s="389"/>
      <c r="E58" s="389"/>
      <c r="F58" s="389"/>
      <c r="G58" s="389"/>
      <c r="H58" s="389"/>
    </row>
    <row r="59" spans="1:8" x14ac:dyDescent="0.2">
      <c r="A59" s="393"/>
      <c r="B59" s="393"/>
      <c r="C59" s="389"/>
      <c r="D59" s="389"/>
      <c r="E59" s="389"/>
      <c r="F59" s="389"/>
      <c r="G59" s="389"/>
      <c r="H59" s="389"/>
    </row>
    <row r="60" spans="1:8" x14ac:dyDescent="0.2">
      <c r="A60" s="393"/>
      <c r="B60" s="393"/>
      <c r="C60" s="389"/>
      <c r="D60" s="389"/>
      <c r="E60" s="389"/>
      <c r="F60" s="389"/>
      <c r="G60" s="389"/>
      <c r="H60" s="389"/>
    </row>
    <row r="61" spans="1:8" x14ac:dyDescent="0.2">
      <c r="A61" s="393"/>
      <c r="B61" s="393"/>
      <c r="C61" s="389"/>
      <c r="D61" s="389"/>
      <c r="E61" s="389"/>
      <c r="F61" s="389"/>
      <c r="G61" s="389"/>
      <c r="H61" s="389"/>
    </row>
    <row r="62" spans="1:8" x14ac:dyDescent="0.2">
      <c r="A62" s="393"/>
      <c r="B62" s="393"/>
      <c r="C62" s="389"/>
      <c r="D62" s="389"/>
      <c r="E62" s="389"/>
      <c r="F62" s="389"/>
      <c r="G62" s="389"/>
      <c r="H62" s="389"/>
    </row>
    <row r="63" spans="1:8" x14ac:dyDescent="0.2">
      <c r="A63" s="393"/>
      <c r="B63" s="393"/>
      <c r="C63" s="389"/>
      <c r="D63" s="389"/>
      <c r="E63" s="389"/>
      <c r="F63" s="389"/>
      <c r="G63" s="389"/>
      <c r="H63" s="389"/>
    </row>
    <row r="64" spans="1:8" x14ac:dyDescent="0.2">
      <c r="A64" s="393"/>
      <c r="B64" s="393"/>
      <c r="C64" s="389"/>
      <c r="D64" s="389"/>
      <c r="E64" s="389"/>
      <c r="F64" s="389"/>
      <c r="G64" s="389"/>
      <c r="H64" s="389"/>
    </row>
    <row r="65" spans="1:8" x14ac:dyDescent="0.2">
      <c r="A65" s="393"/>
      <c r="B65" s="393"/>
      <c r="C65" s="389"/>
      <c r="D65" s="389"/>
      <c r="E65" s="389"/>
      <c r="F65" s="389"/>
      <c r="G65" s="389"/>
      <c r="H65" s="389"/>
    </row>
    <row r="66" spans="1:8" x14ac:dyDescent="0.2">
      <c r="C66" s="389"/>
      <c r="D66" s="389"/>
      <c r="E66" s="389"/>
      <c r="F66" s="389"/>
      <c r="G66" s="389"/>
      <c r="H66" s="389"/>
    </row>
    <row r="67" spans="1:8" x14ac:dyDescent="0.2">
      <c r="C67" s="389"/>
      <c r="D67" s="389"/>
      <c r="E67" s="389"/>
      <c r="F67" s="389"/>
      <c r="G67" s="389"/>
      <c r="H67" s="389"/>
    </row>
    <row r="68" spans="1:8" x14ac:dyDescent="0.2">
      <c r="C68" s="389"/>
      <c r="D68" s="389"/>
      <c r="E68" s="389"/>
      <c r="F68" s="389"/>
      <c r="G68" s="389"/>
      <c r="H68" s="389"/>
    </row>
    <row r="69" spans="1:8" x14ac:dyDescent="0.2">
      <c r="C69" s="389"/>
      <c r="D69" s="389"/>
      <c r="E69" s="389"/>
      <c r="F69" s="389"/>
      <c r="G69" s="389"/>
      <c r="H69" s="389"/>
    </row>
    <row r="70" spans="1:8" x14ac:dyDescent="0.2">
      <c r="C70" s="389"/>
      <c r="D70" s="389"/>
      <c r="E70" s="389"/>
      <c r="F70" s="389"/>
      <c r="G70" s="389"/>
      <c r="H70" s="389"/>
    </row>
    <row r="71" spans="1:8" x14ac:dyDescent="0.2">
      <c r="C71" s="389"/>
      <c r="D71" s="389"/>
      <c r="E71" s="389"/>
      <c r="F71" s="389"/>
      <c r="G71" s="389"/>
      <c r="H71" s="389"/>
    </row>
    <row r="72" spans="1:8" x14ac:dyDescent="0.2">
      <c r="C72" s="389"/>
      <c r="D72" s="389"/>
      <c r="E72" s="389"/>
      <c r="F72" s="389"/>
      <c r="G72" s="389"/>
      <c r="H72" s="389"/>
    </row>
    <row r="73" spans="1:8" x14ac:dyDescent="0.2">
      <c r="C73" s="389"/>
      <c r="D73" s="389"/>
      <c r="E73" s="389"/>
      <c r="F73" s="389"/>
      <c r="G73" s="389"/>
      <c r="H73" s="389"/>
    </row>
    <row r="74" spans="1:8" x14ac:dyDescent="0.2">
      <c r="C74" s="389"/>
      <c r="D74" s="389"/>
      <c r="E74" s="389"/>
      <c r="F74" s="389"/>
      <c r="G74" s="389"/>
      <c r="H74" s="389"/>
    </row>
    <row r="75" spans="1:8" x14ac:dyDescent="0.2">
      <c r="C75" s="389"/>
      <c r="D75" s="389"/>
      <c r="E75" s="389"/>
      <c r="F75" s="389"/>
      <c r="G75" s="389"/>
      <c r="H75" s="389"/>
    </row>
    <row r="76" spans="1:8" x14ac:dyDescent="0.2">
      <c r="C76" s="389"/>
      <c r="D76" s="389"/>
      <c r="E76" s="389"/>
      <c r="F76" s="389"/>
      <c r="G76" s="389"/>
      <c r="H76" s="389"/>
    </row>
    <row r="77" spans="1:8" x14ac:dyDescent="0.2">
      <c r="C77" s="389"/>
      <c r="D77" s="389"/>
      <c r="E77" s="389"/>
      <c r="F77" s="389"/>
      <c r="G77" s="389"/>
      <c r="H77" s="389"/>
    </row>
    <row r="78" spans="1:8" x14ac:dyDescent="0.2">
      <c r="C78" s="389"/>
      <c r="D78" s="389"/>
      <c r="E78" s="389"/>
      <c r="F78" s="389"/>
      <c r="G78" s="389"/>
      <c r="H78" s="389"/>
    </row>
    <row r="79" spans="1:8" x14ac:dyDescent="0.2">
      <c r="C79" s="389"/>
      <c r="D79" s="389"/>
      <c r="E79" s="389"/>
      <c r="F79" s="389"/>
      <c r="G79" s="389"/>
      <c r="H79" s="389"/>
    </row>
    <row r="80" spans="1:8" x14ac:dyDescent="0.2">
      <c r="C80" s="389"/>
      <c r="D80" s="389"/>
      <c r="E80" s="389"/>
      <c r="F80" s="389"/>
      <c r="G80" s="389"/>
      <c r="H80" s="389"/>
    </row>
    <row r="81" spans="3:8" x14ac:dyDescent="0.2">
      <c r="C81" s="389"/>
      <c r="D81" s="389"/>
      <c r="E81" s="389"/>
      <c r="F81" s="389"/>
      <c r="G81" s="389"/>
      <c r="H81" s="389"/>
    </row>
    <row r="82" spans="3:8" x14ac:dyDescent="0.2">
      <c r="C82" s="389"/>
      <c r="D82" s="389"/>
      <c r="E82" s="389"/>
      <c r="F82" s="389"/>
      <c r="G82" s="389"/>
      <c r="H82" s="389"/>
    </row>
    <row r="83" spans="3:8" x14ac:dyDescent="0.2">
      <c r="C83" s="389"/>
      <c r="D83" s="389"/>
      <c r="E83" s="389"/>
      <c r="F83" s="389"/>
      <c r="G83" s="389"/>
      <c r="H83" s="389"/>
    </row>
    <row r="84" spans="3:8" x14ac:dyDescent="0.2">
      <c r="C84" s="389"/>
      <c r="D84" s="389"/>
      <c r="E84" s="389"/>
      <c r="F84" s="389"/>
      <c r="G84" s="389"/>
      <c r="H84" s="389"/>
    </row>
    <row r="85" spans="3:8" x14ac:dyDescent="0.2">
      <c r="C85" s="389"/>
      <c r="D85" s="389"/>
      <c r="E85" s="389"/>
      <c r="F85" s="389"/>
      <c r="G85" s="389"/>
      <c r="H85" s="389"/>
    </row>
    <row r="86" spans="3:8" x14ac:dyDescent="0.2">
      <c r="C86" s="389"/>
      <c r="D86" s="389"/>
      <c r="E86" s="389"/>
      <c r="F86" s="389"/>
      <c r="G86" s="389"/>
      <c r="H86" s="389"/>
    </row>
    <row r="87" spans="3:8" x14ac:dyDescent="0.2">
      <c r="C87" s="389"/>
      <c r="D87" s="389"/>
      <c r="E87" s="389"/>
      <c r="F87" s="389"/>
      <c r="G87" s="389"/>
      <c r="H87" s="389"/>
    </row>
    <row r="88" spans="3:8" x14ac:dyDescent="0.2">
      <c r="C88" s="389"/>
      <c r="D88" s="389"/>
      <c r="E88" s="389"/>
      <c r="F88" s="389"/>
      <c r="G88" s="389"/>
      <c r="H88" s="389"/>
    </row>
    <row r="89" spans="3:8" x14ac:dyDescent="0.2">
      <c r="C89" s="389"/>
      <c r="D89" s="389"/>
      <c r="E89" s="389"/>
      <c r="F89" s="389"/>
      <c r="G89" s="389"/>
      <c r="H89" s="389"/>
    </row>
    <row r="90" spans="3:8" x14ac:dyDescent="0.2">
      <c r="C90" s="389"/>
      <c r="D90" s="389"/>
      <c r="E90" s="389"/>
      <c r="F90" s="389"/>
      <c r="G90" s="389"/>
      <c r="H90" s="389"/>
    </row>
    <row r="91" spans="3:8" x14ac:dyDescent="0.2">
      <c r="C91" s="389"/>
      <c r="D91" s="389"/>
      <c r="E91" s="389"/>
      <c r="F91" s="389"/>
      <c r="G91" s="389"/>
      <c r="H91" s="389"/>
    </row>
    <row r="92" spans="3:8" x14ac:dyDescent="0.2">
      <c r="C92" s="389"/>
      <c r="D92" s="389"/>
      <c r="E92" s="389"/>
      <c r="F92" s="389"/>
      <c r="G92" s="389"/>
      <c r="H92" s="389"/>
    </row>
    <row r="93" spans="3:8" x14ac:dyDescent="0.2">
      <c r="C93" s="389"/>
      <c r="D93" s="389"/>
      <c r="E93" s="389"/>
      <c r="F93" s="389"/>
      <c r="G93" s="389"/>
      <c r="H93" s="389"/>
    </row>
    <row r="94" spans="3:8" x14ac:dyDescent="0.2">
      <c r="C94" s="389"/>
      <c r="D94" s="389"/>
      <c r="E94" s="389"/>
      <c r="F94" s="389"/>
      <c r="G94" s="389"/>
      <c r="H94" s="389"/>
    </row>
    <row r="95" spans="3:8" x14ac:dyDescent="0.2">
      <c r="C95" s="389"/>
      <c r="D95" s="389"/>
      <c r="E95" s="389"/>
      <c r="F95" s="389"/>
      <c r="G95" s="389"/>
      <c r="H95" s="389"/>
    </row>
    <row r="96" spans="3:8" x14ac:dyDescent="0.2">
      <c r="C96" s="389"/>
      <c r="D96" s="389"/>
      <c r="E96" s="389"/>
      <c r="F96" s="389"/>
      <c r="G96" s="389"/>
      <c r="H96" s="389"/>
    </row>
    <row r="97" spans="3:8" x14ac:dyDescent="0.2">
      <c r="C97" s="389"/>
      <c r="D97" s="389"/>
      <c r="E97" s="389"/>
      <c r="F97" s="389"/>
      <c r="G97" s="389"/>
      <c r="H97" s="389"/>
    </row>
    <row r="98" spans="3:8" x14ac:dyDescent="0.2">
      <c r="C98" s="389"/>
      <c r="D98" s="389"/>
      <c r="E98" s="389"/>
      <c r="F98" s="389"/>
      <c r="G98" s="389"/>
      <c r="H98" s="389"/>
    </row>
    <row r="99" spans="3:8" x14ac:dyDescent="0.2">
      <c r="C99" s="389"/>
      <c r="D99" s="389"/>
      <c r="E99" s="389"/>
      <c r="F99" s="389"/>
      <c r="G99" s="389"/>
      <c r="H99" s="389"/>
    </row>
    <row r="100" spans="3:8" x14ac:dyDescent="0.2">
      <c r="C100" s="389"/>
      <c r="D100" s="389"/>
      <c r="E100" s="389"/>
      <c r="F100" s="389"/>
      <c r="G100" s="389"/>
      <c r="H100" s="389"/>
    </row>
    <row r="101" spans="3:8" x14ac:dyDescent="0.2">
      <c r="C101" s="389"/>
      <c r="D101" s="389"/>
      <c r="E101" s="389"/>
      <c r="F101" s="389"/>
      <c r="G101" s="389"/>
      <c r="H101" s="389"/>
    </row>
    <row r="102" spans="3:8" x14ac:dyDescent="0.2">
      <c r="C102" s="389"/>
      <c r="D102" s="389"/>
      <c r="E102" s="389"/>
      <c r="F102" s="389"/>
      <c r="G102" s="389"/>
      <c r="H102" s="389"/>
    </row>
    <row r="103" spans="3:8" x14ac:dyDescent="0.2">
      <c r="C103" s="389"/>
      <c r="D103" s="389"/>
      <c r="E103" s="389"/>
      <c r="F103" s="389"/>
      <c r="G103" s="389"/>
      <c r="H103" s="389"/>
    </row>
    <row r="104" spans="3:8" x14ac:dyDescent="0.2">
      <c r="C104" s="389"/>
      <c r="D104" s="389"/>
      <c r="E104" s="389"/>
      <c r="F104" s="389"/>
      <c r="G104" s="389"/>
      <c r="H104" s="389"/>
    </row>
    <row r="105" spans="3:8" x14ac:dyDescent="0.2">
      <c r="C105" s="389"/>
      <c r="D105" s="389"/>
      <c r="E105" s="389"/>
      <c r="F105" s="389"/>
      <c r="G105" s="389"/>
      <c r="H105" s="389"/>
    </row>
  </sheetData>
  <sheetProtection selectLockedCells="1"/>
  <mergeCells count="291">
    <mergeCell ref="F2:G4"/>
    <mergeCell ref="H2:I3"/>
    <mergeCell ref="J2:K3"/>
    <mergeCell ref="L2:M3"/>
    <mergeCell ref="AF3:AG3"/>
    <mergeCell ref="AE4:AF4"/>
    <mergeCell ref="F5:G5"/>
    <mergeCell ref="AB5:AC5"/>
    <mergeCell ref="F6:G6"/>
    <mergeCell ref="AB6:AC6"/>
    <mergeCell ref="C7:D10"/>
    <mergeCell ref="F7:G7"/>
    <mergeCell ref="AB7:AC7"/>
    <mergeCell ref="F8:G8"/>
    <mergeCell ref="AB8:AC8"/>
    <mergeCell ref="F9:G9"/>
    <mergeCell ref="F10:G10"/>
    <mergeCell ref="C12:Q12"/>
    <mergeCell ref="V12:AJ12"/>
    <mergeCell ref="D13:E13"/>
    <mergeCell ref="F13:G14"/>
    <mergeCell ref="H13:I14"/>
    <mergeCell ref="J13:K14"/>
    <mergeCell ref="L13:M14"/>
    <mergeCell ref="N13:O14"/>
    <mergeCell ref="AG13:AH14"/>
    <mergeCell ref="AI13:AJ14"/>
    <mergeCell ref="D14:E14"/>
    <mergeCell ref="C15:Q15"/>
    <mergeCell ref="V15:AJ15"/>
    <mergeCell ref="D16:E16"/>
    <mergeCell ref="F16:G16"/>
    <mergeCell ref="H16:I16"/>
    <mergeCell ref="J16:K16"/>
    <mergeCell ref="L16:M16"/>
    <mergeCell ref="P13:Q14"/>
    <mergeCell ref="W13:X14"/>
    <mergeCell ref="Y13:Z14"/>
    <mergeCell ref="AA13:AB14"/>
    <mergeCell ref="AC13:AD14"/>
    <mergeCell ref="AE13:AF14"/>
    <mergeCell ref="AE16:AF16"/>
    <mergeCell ref="AG16:AH16"/>
    <mergeCell ref="AI16:AJ16"/>
    <mergeCell ref="D17:E17"/>
    <mergeCell ref="F17:G17"/>
    <mergeCell ref="H17:I17"/>
    <mergeCell ref="J17:K17"/>
    <mergeCell ref="L17:M17"/>
    <mergeCell ref="N17:O17"/>
    <mergeCell ref="P17:Q17"/>
    <mergeCell ref="N16:O16"/>
    <mergeCell ref="P16:Q16"/>
    <mergeCell ref="W16:X16"/>
    <mergeCell ref="Y16:Z16"/>
    <mergeCell ref="AA16:AB16"/>
    <mergeCell ref="AC16:AD16"/>
    <mergeCell ref="AI17:AJ17"/>
    <mergeCell ref="D18:E18"/>
    <mergeCell ref="F18:G18"/>
    <mergeCell ref="H18:I18"/>
    <mergeCell ref="J18:K18"/>
    <mergeCell ref="L18:M18"/>
    <mergeCell ref="N18:O18"/>
    <mergeCell ref="P18:Q18"/>
    <mergeCell ref="W18:X18"/>
    <mergeCell ref="Y18:Z18"/>
    <mergeCell ref="W17:X17"/>
    <mergeCell ref="Y17:Z17"/>
    <mergeCell ref="AA17:AB17"/>
    <mergeCell ref="AC17:AD17"/>
    <mergeCell ref="AE17:AF17"/>
    <mergeCell ref="AG17:AH17"/>
    <mergeCell ref="H20:I20"/>
    <mergeCell ref="J20:K20"/>
    <mergeCell ref="L20:M20"/>
    <mergeCell ref="N20:O20"/>
    <mergeCell ref="AA18:AB18"/>
    <mergeCell ref="AC18:AD18"/>
    <mergeCell ref="AE18:AF18"/>
    <mergeCell ref="AG18:AH18"/>
    <mergeCell ref="AI18:AJ18"/>
    <mergeCell ref="C19:Q19"/>
    <mergeCell ref="V19:AJ19"/>
    <mergeCell ref="Y21:Z21"/>
    <mergeCell ref="AA21:AB21"/>
    <mergeCell ref="AC21:AD21"/>
    <mergeCell ref="AE21:AF21"/>
    <mergeCell ref="AG21:AH21"/>
    <mergeCell ref="AI21:AJ21"/>
    <mergeCell ref="AG20:AH20"/>
    <mergeCell ref="AI20:AJ20"/>
    <mergeCell ref="D21:E21"/>
    <mergeCell ref="F21:G21"/>
    <mergeCell ref="H21:I21"/>
    <mergeCell ref="J21:K21"/>
    <mergeCell ref="L21:M21"/>
    <mergeCell ref="N21:O21"/>
    <mergeCell ref="P21:Q21"/>
    <mergeCell ref="W21:X21"/>
    <mergeCell ref="P20:Q20"/>
    <mergeCell ref="W20:X20"/>
    <mergeCell ref="Y20:Z20"/>
    <mergeCell ref="AA20:AB20"/>
    <mergeCell ref="AC20:AD20"/>
    <mergeCell ref="AE20:AF20"/>
    <mergeCell ref="D20:E20"/>
    <mergeCell ref="F20:G20"/>
    <mergeCell ref="AG22:AH22"/>
    <mergeCell ref="AI22:AJ22"/>
    <mergeCell ref="C23:Q23"/>
    <mergeCell ref="V23:AJ23"/>
    <mergeCell ref="D25:E25"/>
    <mergeCell ref="F25:G25"/>
    <mergeCell ref="H25:I25"/>
    <mergeCell ref="J25:K25"/>
    <mergeCell ref="L25:M25"/>
    <mergeCell ref="N25:O25"/>
    <mergeCell ref="P22:Q22"/>
    <mergeCell ref="W22:X22"/>
    <mergeCell ref="Y22:Z22"/>
    <mergeCell ref="AA22:AB22"/>
    <mergeCell ref="AC22:AD22"/>
    <mergeCell ref="AE22:AF22"/>
    <mergeCell ref="D22:E22"/>
    <mergeCell ref="F22:G22"/>
    <mergeCell ref="H22:I22"/>
    <mergeCell ref="J22:K22"/>
    <mergeCell ref="L22:M22"/>
    <mergeCell ref="N22:O22"/>
    <mergeCell ref="C28:C29"/>
    <mergeCell ref="D28:E28"/>
    <mergeCell ref="F28:G29"/>
    <mergeCell ref="H28:I28"/>
    <mergeCell ref="J28:K29"/>
    <mergeCell ref="L28:M29"/>
    <mergeCell ref="AG25:AH25"/>
    <mergeCell ref="AI25:AJ25"/>
    <mergeCell ref="C26:Q26"/>
    <mergeCell ref="V26:AJ26"/>
    <mergeCell ref="C27:Q27"/>
    <mergeCell ref="V27:AJ27"/>
    <mergeCell ref="P25:Q25"/>
    <mergeCell ref="W25:X25"/>
    <mergeCell ref="Y25:Z25"/>
    <mergeCell ref="AA25:AB25"/>
    <mergeCell ref="AC25:AD25"/>
    <mergeCell ref="AE25:AF25"/>
    <mergeCell ref="AC28:AD29"/>
    <mergeCell ref="AE28:AF29"/>
    <mergeCell ref="AG28:AH29"/>
    <mergeCell ref="AI28:AJ29"/>
    <mergeCell ref="D29:E29"/>
    <mergeCell ref="H29:I29"/>
    <mergeCell ref="AA29:AB29"/>
    <mergeCell ref="N28:O29"/>
    <mergeCell ref="P28:Q29"/>
    <mergeCell ref="V28:V29"/>
    <mergeCell ref="W28:X29"/>
    <mergeCell ref="Y28:Z29"/>
    <mergeCell ref="AA28:AB28"/>
    <mergeCell ref="AI31:AJ31"/>
    <mergeCell ref="C30:Q30"/>
    <mergeCell ref="V30:AH30"/>
    <mergeCell ref="D31:E31"/>
    <mergeCell ref="F31:G31"/>
    <mergeCell ref="H31:I31"/>
    <mergeCell ref="J31:K31"/>
    <mergeCell ref="L31:M31"/>
    <mergeCell ref="N31:O31"/>
    <mergeCell ref="P31:Q31"/>
    <mergeCell ref="W31:X31"/>
    <mergeCell ref="H32:I32"/>
    <mergeCell ref="J32:K32"/>
    <mergeCell ref="L32:M32"/>
    <mergeCell ref="N32:O32"/>
    <mergeCell ref="Y31:Z31"/>
    <mergeCell ref="AA31:AB31"/>
    <mergeCell ref="AC31:AD31"/>
    <mergeCell ref="AE31:AF31"/>
    <mergeCell ref="AG31:AH31"/>
    <mergeCell ref="AA33:AB33"/>
    <mergeCell ref="AC33:AD33"/>
    <mergeCell ref="AE33:AF33"/>
    <mergeCell ref="AG33:AH33"/>
    <mergeCell ref="C34:Q34"/>
    <mergeCell ref="V34:AH34"/>
    <mergeCell ref="AG32:AH32"/>
    <mergeCell ref="D33:E33"/>
    <mergeCell ref="F33:G33"/>
    <mergeCell ref="H33:I33"/>
    <mergeCell ref="J33:K33"/>
    <mergeCell ref="L33:M33"/>
    <mergeCell ref="N33:O33"/>
    <mergeCell ref="P33:Q33"/>
    <mergeCell ref="W33:X33"/>
    <mergeCell ref="Y33:Z33"/>
    <mergeCell ref="P32:Q32"/>
    <mergeCell ref="W32:X32"/>
    <mergeCell ref="Y32:Z32"/>
    <mergeCell ref="AA32:AB32"/>
    <mergeCell ref="AC32:AD32"/>
    <mergeCell ref="AE32:AF32"/>
    <mergeCell ref="D32:E32"/>
    <mergeCell ref="F32:G32"/>
    <mergeCell ref="AG35:AH35"/>
    <mergeCell ref="D36:E36"/>
    <mergeCell ref="F36:G36"/>
    <mergeCell ref="H36:I36"/>
    <mergeCell ref="J36:K36"/>
    <mergeCell ref="L36:M36"/>
    <mergeCell ref="N36:O36"/>
    <mergeCell ref="P36:Q36"/>
    <mergeCell ref="W36:X36"/>
    <mergeCell ref="Y36:Z36"/>
    <mergeCell ref="P35:Q35"/>
    <mergeCell ref="W35:X35"/>
    <mergeCell ref="Y35:Z35"/>
    <mergeCell ref="AA35:AB35"/>
    <mergeCell ref="AC35:AD35"/>
    <mergeCell ref="AE35:AF35"/>
    <mergeCell ref="D35:E35"/>
    <mergeCell ref="F35:G35"/>
    <mergeCell ref="H35:I35"/>
    <mergeCell ref="J35:K35"/>
    <mergeCell ref="L35:M35"/>
    <mergeCell ref="N35:O35"/>
    <mergeCell ref="AA36:AB36"/>
    <mergeCell ref="AC36:AD36"/>
    <mergeCell ref="AE36:AF36"/>
    <mergeCell ref="AG36:AH36"/>
    <mergeCell ref="D37:E37"/>
    <mergeCell ref="F37:G37"/>
    <mergeCell ref="H37:I37"/>
    <mergeCell ref="J37:K37"/>
    <mergeCell ref="L37:M37"/>
    <mergeCell ref="N37:O37"/>
    <mergeCell ref="W39:X39"/>
    <mergeCell ref="Y39:Z39"/>
    <mergeCell ref="AA39:AB39"/>
    <mergeCell ref="AC39:AD39"/>
    <mergeCell ref="AE39:AF39"/>
    <mergeCell ref="AG39:AH39"/>
    <mergeCell ref="AG37:AH37"/>
    <mergeCell ref="C38:Q38"/>
    <mergeCell ref="V38:AH38"/>
    <mergeCell ref="D39:E39"/>
    <mergeCell ref="F39:G39"/>
    <mergeCell ref="H39:I39"/>
    <mergeCell ref="J39:K39"/>
    <mergeCell ref="L39:M39"/>
    <mergeCell ref="N39:O39"/>
    <mergeCell ref="P39:Q39"/>
    <mergeCell ref="P37:Q37"/>
    <mergeCell ref="W37:X37"/>
    <mergeCell ref="Y37:Z37"/>
    <mergeCell ref="AA37:AB37"/>
    <mergeCell ref="AC37:AD37"/>
    <mergeCell ref="AE37:AF37"/>
    <mergeCell ref="AG40:AH40"/>
    <mergeCell ref="C42:Q42"/>
    <mergeCell ref="C43:Q43"/>
    <mergeCell ref="C44:Q44"/>
    <mergeCell ref="J46:K46"/>
    <mergeCell ref="AH46:AI46"/>
    <mergeCell ref="P40:Q40"/>
    <mergeCell ref="W40:X40"/>
    <mergeCell ref="Y40:Z40"/>
    <mergeCell ref="AA40:AB40"/>
    <mergeCell ref="AC40:AD40"/>
    <mergeCell ref="AE40:AF40"/>
    <mergeCell ref="D40:E40"/>
    <mergeCell ref="F40:G40"/>
    <mergeCell ref="H40:I40"/>
    <mergeCell ref="J40:K40"/>
    <mergeCell ref="L40:M40"/>
    <mergeCell ref="N40:O40"/>
    <mergeCell ref="AG24:AH24"/>
    <mergeCell ref="AI24:AJ24"/>
    <mergeCell ref="P24:Q24"/>
    <mergeCell ref="W24:X24"/>
    <mergeCell ref="Y24:Z24"/>
    <mergeCell ref="AA24:AB24"/>
    <mergeCell ref="AC24:AD24"/>
    <mergeCell ref="AE24:AF24"/>
    <mergeCell ref="D24:E24"/>
    <mergeCell ref="F24:G24"/>
    <mergeCell ref="H24:I24"/>
    <mergeCell ref="J24:K24"/>
    <mergeCell ref="L24:M24"/>
    <mergeCell ref="N24:O24"/>
  </mergeCells>
  <printOptions horizontalCentered="1"/>
  <pageMargins left="0.23622047244094491" right="0.19685039370078741" top="0.35433070866141736" bottom="0.74803149606299213" header="0.31496062992125984" footer="0.31496062992125984"/>
  <pageSetup paperSize="9" scale="4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Q109"/>
  <sheetViews>
    <sheetView view="pageBreakPreview" zoomScale="55" zoomScaleNormal="100" zoomScaleSheetLayoutView="55" workbookViewId="0">
      <selection activeCell="B7" sqref="B7:C10"/>
    </sheetView>
  </sheetViews>
  <sheetFormatPr defaultColWidth="9" defaultRowHeight="12.75" x14ac:dyDescent="0.2"/>
  <cols>
    <col min="1" max="1" width="0.28515625" style="4" customWidth="1"/>
    <col min="2" max="2" width="37.5703125" style="2" customWidth="1"/>
    <col min="3" max="9" width="17.28515625" style="2" customWidth="1"/>
    <col min="10" max="10" width="18.85546875" style="2" customWidth="1"/>
    <col min="11" max="11" width="17.7109375" style="2" customWidth="1"/>
    <col min="12" max="12" width="19" style="2" customWidth="1"/>
    <col min="13" max="20" width="15.7109375" style="2" customWidth="1"/>
    <col min="21" max="21" width="0.85546875" style="2" customWidth="1"/>
    <col min="22" max="22" width="10.7109375" style="2" customWidth="1"/>
    <col min="23" max="23" width="18.7109375" style="147" hidden="1" customWidth="1"/>
    <col min="24" max="24" width="37.7109375" hidden="1" customWidth="1"/>
    <col min="25" max="27" width="17.7109375" style="2" hidden="1" customWidth="1"/>
    <col min="28" max="29" width="17.7109375" hidden="1" customWidth="1"/>
    <col min="30" max="42" width="16.7109375" hidden="1" customWidth="1"/>
    <col min="43" max="43" width="9" style="165" hidden="1" customWidth="1"/>
  </cols>
  <sheetData>
    <row r="1" spans="1:43" s="2" customFormat="1" ht="3" customHeight="1" thickBot="1" x14ac:dyDescent="0.25">
      <c r="A1" s="4"/>
      <c r="O1" s="26"/>
      <c r="W1" s="147"/>
      <c r="AQ1" s="165"/>
    </row>
    <row r="2" spans="1:43" s="20" customFormat="1" ht="18" customHeight="1" x14ac:dyDescent="0.2">
      <c r="A2" s="21"/>
      <c r="E2" s="707" t="s">
        <v>35</v>
      </c>
      <c r="F2" s="708"/>
      <c r="G2" s="728" t="s">
        <v>156</v>
      </c>
      <c r="H2" s="729"/>
      <c r="I2" s="728" t="s">
        <v>157</v>
      </c>
      <c r="J2" s="729"/>
      <c r="K2" s="29"/>
      <c r="L2" s="29"/>
      <c r="M2" s="29"/>
      <c r="N2" s="30"/>
      <c r="Q2" s="30"/>
      <c r="W2" s="146"/>
      <c r="AQ2" s="168"/>
    </row>
    <row r="3" spans="1:43" s="20" customFormat="1" ht="18" customHeight="1" thickBot="1" x14ac:dyDescent="0.25">
      <c r="A3" s="21"/>
      <c r="B3" s="22"/>
      <c r="C3" s="22"/>
      <c r="D3" s="22"/>
      <c r="E3" s="709"/>
      <c r="F3" s="710"/>
      <c r="G3" s="730"/>
      <c r="H3" s="731"/>
      <c r="I3" s="730"/>
      <c r="J3" s="731"/>
      <c r="K3" s="29"/>
      <c r="L3" s="29"/>
      <c r="M3" s="29"/>
      <c r="N3" s="31"/>
      <c r="Q3" s="31"/>
      <c r="W3" s="146"/>
      <c r="AB3" s="702"/>
      <c r="AC3" s="702"/>
      <c r="AD3" s="146"/>
      <c r="AE3" s="146"/>
      <c r="AF3" s="190"/>
      <c r="AG3" s="190"/>
      <c r="AQ3" s="168"/>
    </row>
    <row r="4" spans="1:43" s="20" customFormat="1" ht="18" customHeight="1" thickBot="1" x14ac:dyDescent="0.25">
      <c r="A4" s="21"/>
      <c r="E4" s="711"/>
      <c r="F4" s="712"/>
      <c r="G4" s="49" t="s">
        <v>36</v>
      </c>
      <c r="H4" s="48" t="s">
        <v>37</v>
      </c>
      <c r="I4" s="49" t="s">
        <v>36</v>
      </c>
      <c r="J4" s="48" t="s">
        <v>37</v>
      </c>
      <c r="K4" s="32"/>
      <c r="M4" s="32"/>
      <c r="N4" s="33"/>
      <c r="Q4" s="33"/>
      <c r="W4" s="146"/>
      <c r="AB4" s="702"/>
      <c r="AC4" s="702"/>
      <c r="AD4" s="146"/>
      <c r="AE4" s="146"/>
      <c r="AF4" s="190"/>
      <c r="AG4" s="190"/>
      <c r="AQ4" s="168"/>
    </row>
    <row r="5" spans="1:43" s="20" customFormat="1" ht="18" customHeight="1" x14ac:dyDescent="0.3">
      <c r="A5" s="21"/>
      <c r="B5" s="22"/>
      <c r="C5" s="22"/>
      <c r="D5" s="22"/>
      <c r="E5" s="713" t="s">
        <v>38</v>
      </c>
      <c r="F5" s="714"/>
      <c r="G5" s="64">
        <f>G16</f>
        <v>1765.47</v>
      </c>
      <c r="H5" s="63">
        <f>G5</f>
        <v>1765.47</v>
      </c>
      <c r="I5" s="64">
        <f>G28</f>
        <v>1643.59</v>
      </c>
      <c r="J5" s="63">
        <f>I5</f>
        <v>1643.59</v>
      </c>
      <c r="K5" s="34"/>
      <c r="L5" s="296"/>
      <c r="M5" s="298" t="s">
        <v>227</v>
      </c>
      <c r="N5" s="35"/>
      <c r="Q5" s="35"/>
      <c r="R5" s="732"/>
      <c r="S5" s="732"/>
      <c r="T5" s="732"/>
      <c r="W5" s="146"/>
      <c r="AB5" s="702"/>
      <c r="AC5" s="702"/>
      <c r="AD5" s="146"/>
      <c r="AE5" s="146"/>
      <c r="AF5" s="190"/>
      <c r="AG5" s="190"/>
      <c r="AQ5" s="168"/>
    </row>
    <row r="6" spans="1:43" s="20" customFormat="1" ht="18" customHeight="1" x14ac:dyDescent="0.2">
      <c r="A6" s="21"/>
      <c r="B6" s="22"/>
      <c r="C6" s="22"/>
      <c r="D6" s="22"/>
      <c r="E6" s="715" t="s">
        <v>39</v>
      </c>
      <c r="F6" s="716"/>
      <c r="G6" s="64">
        <f>K16</f>
        <v>2586.8200000000002</v>
      </c>
      <c r="H6" s="63">
        <f>G6/5.4*0.9</f>
        <v>431.13666666666666</v>
      </c>
      <c r="I6" s="64">
        <f>K28</f>
        <v>2456.98</v>
      </c>
      <c r="J6" s="63">
        <f>I6/5.4*0.9</f>
        <v>409.49666666666667</v>
      </c>
      <c r="K6" s="34"/>
      <c r="L6" s="34"/>
      <c r="M6" s="34"/>
      <c r="N6" s="36"/>
      <c r="Q6" s="36"/>
      <c r="S6" s="135"/>
      <c r="T6" s="135"/>
      <c r="W6" s="146"/>
      <c r="AB6" s="702"/>
      <c r="AC6" s="702"/>
      <c r="AD6" s="146"/>
      <c r="AE6" s="146"/>
      <c r="AF6" s="190"/>
      <c r="AG6" s="190"/>
      <c r="AQ6" s="168"/>
    </row>
    <row r="7" spans="1:43" s="20" customFormat="1" ht="18" customHeight="1" x14ac:dyDescent="0.3">
      <c r="A7" s="21"/>
      <c r="B7" s="567" t="s">
        <v>226</v>
      </c>
      <c r="C7" s="567"/>
      <c r="D7" s="22"/>
      <c r="E7" s="715" t="s">
        <v>40</v>
      </c>
      <c r="F7" s="716"/>
      <c r="G7" s="64">
        <f>M16</f>
        <v>1217.92</v>
      </c>
      <c r="H7" s="63">
        <f>G7/5.4*0.9</f>
        <v>202.98666666666668</v>
      </c>
      <c r="I7" s="64">
        <f>M19</f>
        <v>1266.04</v>
      </c>
      <c r="J7" s="63">
        <f>I7/5.4*0.9</f>
        <v>211.00666666666666</v>
      </c>
      <c r="K7" s="34"/>
      <c r="L7" s="295"/>
      <c r="M7" s="298" t="s">
        <v>228</v>
      </c>
      <c r="N7" s="36"/>
      <c r="O7" s="32"/>
      <c r="Q7" s="36"/>
      <c r="S7" s="136"/>
      <c r="T7" s="136"/>
      <c r="W7" s="146"/>
      <c r="AB7" s="702"/>
      <c r="AC7" s="702"/>
      <c r="AD7" s="146"/>
      <c r="AE7" s="146"/>
      <c r="AF7" s="190"/>
      <c r="AG7" s="190"/>
      <c r="AQ7" s="168"/>
    </row>
    <row r="8" spans="1:43" s="20" customFormat="1" ht="18" customHeight="1" x14ac:dyDescent="0.2">
      <c r="A8" s="21"/>
      <c r="B8" s="567"/>
      <c r="C8" s="567"/>
      <c r="D8" s="231"/>
      <c r="E8" s="717" t="s">
        <v>41</v>
      </c>
      <c r="F8" s="718"/>
      <c r="G8" s="64">
        <f>Q16</f>
        <v>852.86</v>
      </c>
      <c r="H8" s="63">
        <f>G8/5.4*0.9</f>
        <v>142.14333333333332</v>
      </c>
      <c r="I8" s="64">
        <f>Q28</f>
        <v>796.59</v>
      </c>
      <c r="J8" s="63">
        <f>I8/5.4*0.9</f>
        <v>132.76499999999999</v>
      </c>
      <c r="K8" s="34"/>
      <c r="L8" s="34"/>
      <c r="M8" s="34"/>
      <c r="N8" s="37"/>
      <c r="Q8" s="37"/>
      <c r="S8" s="135"/>
      <c r="T8" s="135"/>
      <c r="W8" s="146"/>
      <c r="AB8" s="702"/>
      <c r="AC8" s="702"/>
      <c r="AD8" s="146"/>
      <c r="AE8" s="146"/>
      <c r="AF8" s="190"/>
      <c r="AG8" s="190"/>
      <c r="AQ8" s="168"/>
    </row>
    <row r="9" spans="1:43" s="20" customFormat="1" ht="18" customHeight="1" thickBot="1" x14ac:dyDescent="0.25">
      <c r="A9" s="21"/>
      <c r="B9" s="567"/>
      <c r="C9" s="567"/>
      <c r="E9" s="719" t="s">
        <v>42</v>
      </c>
      <c r="F9" s="720"/>
      <c r="G9" s="67">
        <f>S16</f>
        <v>1704.08</v>
      </c>
      <c r="H9" s="66">
        <f>G9/5.4*0.9</f>
        <v>284.01333333333326</v>
      </c>
      <c r="I9" s="67">
        <f>S28</f>
        <v>1609.98</v>
      </c>
      <c r="J9" s="66">
        <f>I9/5.4*0.9</f>
        <v>268.33</v>
      </c>
      <c r="K9" s="38"/>
      <c r="L9" s="34"/>
      <c r="M9" s="34"/>
      <c r="N9" s="137"/>
      <c r="P9" s="44"/>
      <c r="Q9" s="137"/>
      <c r="R9" s="138"/>
      <c r="S9" s="139"/>
      <c r="T9" s="11"/>
      <c r="W9" s="146"/>
      <c r="AQ9" s="168"/>
    </row>
    <row r="10" spans="1:43" s="20" customFormat="1" ht="18" customHeight="1" thickBot="1" x14ac:dyDescent="0.25">
      <c r="A10" s="21"/>
      <c r="B10" s="567"/>
      <c r="C10" s="567"/>
      <c r="E10" s="721" t="s">
        <v>43</v>
      </c>
      <c r="F10" s="722"/>
      <c r="G10" s="69"/>
      <c r="H10" s="68">
        <f>SUM(H5:H9)</f>
        <v>2825.75</v>
      </c>
      <c r="I10" s="69"/>
      <c r="J10" s="68">
        <f>SUM(J5:J9)</f>
        <v>2665.188333333333</v>
      </c>
      <c r="K10" s="39"/>
      <c r="L10" s="284"/>
      <c r="M10" s="284"/>
      <c r="N10" s="137"/>
      <c r="P10" s="44"/>
      <c r="Q10" s="140"/>
      <c r="R10" s="25"/>
      <c r="S10" s="28"/>
      <c r="T10" s="156"/>
      <c r="W10" s="146"/>
      <c r="AQ10" s="168"/>
    </row>
    <row r="11" spans="1:43" s="20" customFormat="1" ht="9.75" customHeight="1" thickBot="1" x14ac:dyDescent="0.25">
      <c r="A11" s="21"/>
      <c r="P11" s="44"/>
      <c r="Q11" s="44"/>
      <c r="T11" s="44"/>
      <c r="W11" s="146"/>
      <c r="AQ11" s="168"/>
    </row>
    <row r="12" spans="1:43" ht="20.100000000000001" customHeight="1" thickBot="1" x14ac:dyDescent="0.25">
      <c r="A12" s="5"/>
      <c r="B12" s="505" t="s">
        <v>210</v>
      </c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6"/>
      <c r="R12" s="506"/>
      <c r="S12" s="506"/>
      <c r="T12" s="507"/>
      <c r="U12"/>
      <c r="X12" s="505" t="s">
        <v>31</v>
      </c>
      <c r="Y12" s="506"/>
      <c r="Z12" s="506"/>
      <c r="AA12" s="506"/>
      <c r="AB12" s="506"/>
      <c r="AC12" s="506"/>
      <c r="AD12" s="506"/>
      <c r="AE12" s="506"/>
      <c r="AF12" s="506"/>
      <c r="AG12" s="506"/>
      <c r="AH12" s="506"/>
      <c r="AI12" s="506"/>
      <c r="AJ12" s="506"/>
      <c r="AK12" s="506"/>
      <c r="AL12" s="506"/>
      <c r="AM12" s="506"/>
      <c r="AN12" s="506"/>
      <c r="AO12" s="506"/>
      <c r="AP12" s="507"/>
    </row>
    <row r="13" spans="1:43" s="1" customFormat="1" ht="25.5" customHeight="1" x14ac:dyDescent="0.2">
      <c r="A13" s="3"/>
      <c r="B13" s="7"/>
      <c r="C13" s="668"/>
      <c r="D13" s="669"/>
      <c r="E13" s="668"/>
      <c r="F13" s="669"/>
      <c r="G13" s="630" t="s">
        <v>1</v>
      </c>
      <c r="H13" s="631"/>
      <c r="I13" s="630" t="s">
        <v>2</v>
      </c>
      <c r="J13" s="631"/>
      <c r="K13" s="630" t="s">
        <v>3</v>
      </c>
      <c r="L13" s="631"/>
      <c r="M13" s="630" t="s">
        <v>4</v>
      </c>
      <c r="N13" s="631"/>
      <c r="O13" s="630" t="s">
        <v>61</v>
      </c>
      <c r="P13" s="631"/>
      <c r="Q13" s="630" t="s">
        <v>5</v>
      </c>
      <c r="R13" s="631"/>
      <c r="S13" s="630"/>
      <c r="T13" s="631"/>
      <c r="W13" s="148"/>
      <c r="X13" s="7"/>
      <c r="Y13" s="630" t="s">
        <v>160</v>
      </c>
      <c r="Z13" s="631"/>
      <c r="AA13" s="630" t="s">
        <v>0</v>
      </c>
      <c r="AB13" s="631"/>
      <c r="AC13" s="630" t="s">
        <v>1</v>
      </c>
      <c r="AD13" s="631"/>
      <c r="AE13" s="630" t="s">
        <v>2</v>
      </c>
      <c r="AF13" s="631"/>
      <c r="AG13" s="630" t="s">
        <v>3</v>
      </c>
      <c r="AH13" s="631"/>
      <c r="AI13" s="630" t="s">
        <v>4</v>
      </c>
      <c r="AJ13" s="631"/>
      <c r="AK13" s="630" t="s">
        <v>61</v>
      </c>
      <c r="AL13" s="631"/>
      <c r="AM13" s="630" t="s">
        <v>5</v>
      </c>
      <c r="AN13" s="631"/>
      <c r="AO13" s="630" t="s">
        <v>6</v>
      </c>
      <c r="AP13" s="631"/>
      <c r="AQ13" s="166"/>
    </row>
    <row r="14" spans="1:43" s="12" customFormat="1" ht="105" customHeight="1" thickBot="1" x14ac:dyDescent="0.3">
      <c r="A14" s="11"/>
      <c r="B14" s="27"/>
      <c r="C14" s="632" t="s">
        <v>161</v>
      </c>
      <c r="D14" s="633"/>
      <c r="E14" s="632" t="s">
        <v>0</v>
      </c>
      <c r="F14" s="633"/>
      <c r="G14" s="632"/>
      <c r="H14" s="633"/>
      <c r="I14" s="632"/>
      <c r="J14" s="633"/>
      <c r="K14" s="632"/>
      <c r="L14" s="633"/>
      <c r="M14" s="632"/>
      <c r="N14" s="633"/>
      <c r="O14" s="632"/>
      <c r="P14" s="633"/>
      <c r="Q14" s="632"/>
      <c r="R14" s="633"/>
      <c r="S14" s="632"/>
      <c r="T14" s="633"/>
      <c r="W14" s="145"/>
      <c r="X14" s="27"/>
      <c r="Y14" s="632"/>
      <c r="Z14" s="633"/>
      <c r="AA14" s="632"/>
      <c r="AB14" s="633"/>
      <c r="AC14" s="632"/>
      <c r="AD14" s="633"/>
      <c r="AE14" s="632"/>
      <c r="AF14" s="633"/>
      <c r="AG14" s="632"/>
      <c r="AH14" s="633"/>
      <c r="AI14" s="632"/>
      <c r="AJ14" s="633"/>
      <c r="AK14" s="632"/>
      <c r="AL14" s="633"/>
      <c r="AM14" s="632"/>
      <c r="AN14" s="633"/>
      <c r="AO14" s="632"/>
      <c r="AP14" s="633"/>
      <c r="AQ14" s="163"/>
    </row>
    <row r="15" spans="1:43" s="12" customFormat="1" ht="17.100000000000001" customHeight="1" thickBot="1" x14ac:dyDescent="0.25">
      <c r="A15" s="11"/>
      <c r="B15" s="572" t="s">
        <v>21</v>
      </c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636"/>
      <c r="W15" s="145"/>
      <c r="X15" s="572" t="s">
        <v>21</v>
      </c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73"/>
      <c r="AN15" s="573"/>
      <c r="AO15" s="573"/>
      <c r="AP15" s="636"/>
      <c r="AQ15" s="163"/>
    </row>
    <row r="16" spans="1:43" s="12" customFormat="1" ht="17.100000000000001" customHeight="1" x14ac:dyDescent="0.2">
      <c r="A16" s="13"/>
      <c r="B16" s="14" t="s">
        <v>15</v>
      </c>
      <c r="C16" s="678"/>
      <c r="D16" s="679"/>
      <c r="E16" s="672">
        <f>AA16-AA16*$T$10</f>
        <v>3102.84</v>
      </c>
      <c r="F16" s="673"/>
      <c r="G16" s="661">
        <f>AC16-AC16*$T$10</f>
        <v>1765.47</v>
      </c>
      <c r="H16" s="667"/>
      <c r="I16" s="672">
        <f t="shared" ref="I16" si="0">AE16-AE16*$T$10</f>
        <v>1740.58</v>
      </c>
      <c r="J16" s="673"/>
      <c r="K16" s="661">
        <f t="shared" ref="K16" si="1">AG16-AG16*$T$10</f>
        <v>2586.8200000000002</v>
      </c>
      <c r="L16" s="667"/>
      <c r="M16" s="661">
        <f t="shared" ref="M16" si="2">AI16-AI16*$T$10</f>
        <v>1217.92</v>
      </c>
      <c r="N16" s="667"/>
      <c r="O16" s="672"/>
      <c r="P16" s="673"/>
      <c r="Q16" s="661">
        <f t="shared" ref="Q16" si="3">AM16-AM16*$T$10</f>
        <v>852.86</v>
      </c>
      <c r="R16" s="667"/>
      <c r="S16" s="661">
        <f t="shared" ref="S16" si="4">AO16-AO16*$T$10</f>
        <v>1704.08</v>
      </c>
      <c r="T16" s="662"/>
      <c r="U16" s="15"/>
      <c r="V16" s="15"/>
      <c r="W16" s="142"/>
      <c r="X16" s="14" t="s">
        <v>15</v>
      </c>
      <c r="Y16" s="678"/>
      <c r="Z16" s="679"/>
      <c r="AA16" s="618">
        <v>3102.84</v>
      </c>
      <c r="AB16" s="619"/>
      <c r="AC16" s="656">
        <v>1765.47</v>
      </c>
      <c r="AD16" s="596"/>
      <c r="AE16" s="618">
        <v>1740.58</v>
      </c>
      <c r="AF16" s="619">
        <v>1914.64</v>
      </c>
      <c r="AG16" s="618">
        <v>2586.8200000000002</v>
      </c>
      <c r="AH16" s="619">
        <v>2845.5</v>
      </c>
      <c r="AI16" s="618">
        <v>1217.92</v>
      </c>
      <c r="AJ16" s="619">
        <v>1339.71</v>
      </c>
      <c r="AK16" s="657"/>
      <c r="AL16" s="658"/>
      <c r="AM16" s="618">
        <v>852.86</v>
      </c>
      <c r="AN16" s="619">
        <v>938.15</v>
      </c>
      <c r="AO16" s="618">
        <v>1704.08</v>
      </c>
      <c r="AP16" s="659">
        <v>1874.49</v>
      </c>
      <c r="AQ16" s="163"/>
    </row>
    <row r="17" spans="1:43" s="12" customFormat="1" ht="17.100000000000001" customHeight="1" x14ac:dyDescent="0.2">
      <c r="A17" s="13"/>
      <c r="B17" s="149" t="s">
        <v>16</v>
      </c>
      <c r="C17" s="680"/>
      <c r="D17" s="578"/>
      <c r="E17" s="674"/>
      <c r="F17" s="675"/>
      <c r="G17" s="663">
        <f t="shared" ref="G17:G21" si="5">AC17-AC17*$T$10</f>
        <v>1860.04</v>
      </c>
      <c r="H17" s="671"/>
      <c r="I17" s="663">
        <f t="shared" ref="I17:I21" si="6">AE17-AE17*$T$10</f>
        <v>1835.16</v>
      </c>
      <c r="J17" s="671"/>
      <c r="K17" s="663">
        <f t="shared" ref="K17:K21" si="7">AG17-AG17*$T$10</f>
        <v>2726.19</v>
      </c>
      <c r="L17" s="671"/>
      <c r="M17" s="663">
        <f t="shared" ref="M17:M21" si="8">AI17-AI17*$T$10</f>
        <v>1282.6300000000001</v>
      </c>
      <c r="N17" s="671"/>
      <c r="O17" s="726"/>
      <c r="P17" s="727"/>
      <c r="Q17" s="663">
        <f t="shared" ref="Q17:Q21" si="9">AM17-AM17*$T$10</f>
        <v>897.67</v>
      </c>
      <c r="R17" s="671"/>
      <c r="S17" s="663">
        <f t="shared" ref="S17:S21" si="10">AO17-AO17*$T$10</f>
        <v>1795.33</v>
      </c>
      <c r="T17" s="664"/>
      <c r="U17" s="15"/>
      <c r="V17" s="15"/>
      <c r="W17" s="142"/>
      <c r="X17" s="16" t="s">
        <v>16</v>
      </c>
      <c r="Y17" s="680"/>
      <c r="Z17" s="578"/>
      <c r="AA17" s="577"/>
      <c r="AB17" s="578"/>
      <c r="AC17" s="579">
        <v>1860.04</v>
      </c>
      <c r="AD17" s="580"/>
      <c r="AE17" s="579">
        <v>1835.16</v>
      </c>
      <c r="AF17" s="580">
        <v>2018.68</v>
      </c>
      <c r="AG17" s="579">
        <v>2726.19</v>
      </c>
      <c r="AH17" s="580">
        <v>2998.81</v>
      </c>
      <c r="AI17" s="579">
        <v>1282.6300000000001</v>
      </c>
      <c r="AJ17" s="580">
        <v>1410.89</v>
      </c>
      <c r="AK17" s="647"/>
      <c r="AL17" s="648"/>
      <c r="AM17" s="579">
        <v>897.67</v>
      </c>
      <c r="AN17" s="580">
        <v>987.44</v>
      </c>
      <c r="AO17" s="607">
        <v>1795.33</v>
      </c>
      <c r="AP17" s="660">
        <v>1974.86</v>
      </c>
      <c r="AQ17" s="163"/>
    </row>
    <row r="18" spans="1:43" s="12" customFormat="1" ht="17.100000000000001" customHeight="1" x14ac:dyDescent="0.2">
      <c r="A18" s="13"/>
      <c r="B18" s="16" t="s">
        <v>17</v>
      </c>
      <c r="C18" s="680"/>
      <c r="D18" s="578"/>
      <c r="E18" s="674"/>
      <c r="F18" s="675"/>
      <c r="G18" s="665">
        <f t="shared" si="5"/>
        <v>1836.81</v>
      </c>
      <c r="H18" s="670"/>
      <c r="I18" s="665">
        <f t="shared" si="6"/>
        <v>1810.27</v>
      </c>
      <c r="J18" s="670"/>
      <c r="K18" s="665">
        <f t="shared" si="7"/>
        <v>2693.01</v>
      </c>
      <c r="L18" s="670"/>
      <c r="M18" s="665">
        <f t="shared" si="8"/>
        <v>1266.04</v>
      </c>
      <c r="N18" s="670"/>
      <c r="O18" s="647"/>
      <c r="P18" s="648"/>
      <c r="Q18" s="665">
        <f t="shared" si="9"/>
        <v>887.7</v>
      </c>
      <c r="R18" s="670"/>
      <c r="S18" s="665">
        <f t="shared" si="10"/>
        <v>1773.77</v>
      </c>
      <c r="T18" s="666"/>
      <c r="U18" s="15"/>
      <c r="V18" s="15"/>
      <c r="W18" s="142"/>
      <c r="X18" s="16" t="s">
        <v>17</v>
      </c>
      <c r="Y18" s="680"/>
      <c r="Z18" s="578"/>
      <c r="AA18" s="577"/>
      <c r="AB18" s="578"/>
      <c r="AC18" s="607">
        <v>1836.81</v>
      </c>
      <c r="AD18" s="608"/>
      <c r="AE18" s="579">
        <v>1810.27</v>
      </c>
      <c r="AF18" s="580">
        <v>1991.3</v>
      </c>
      <c r="AG18" s="579">
        <v>2693.01</v>
      </c>
      <c r="AH18" s="580">
        <v>2962.31</v>
      </c>
      <c r="AI18" s="579">
        <v>1266.04</v>
      </c>
      <c r="AJ18" s="580">
        <v>1392.64</v>
      </c>
      <c r="AK18" s="647"/>
      <c r="AL18" s="648"/>
      <c r="AM18" s="579">
        <v>887.7</v>
      </c>
      <c r="AN18" s="580">
        <v>976.47</v>
      </c>
      <c r="AO18" s="579">
        <v>1773.77</v>
      </c>
      <c r="AP18" s="649">
        <v>1951.15</v>
      </c>
      <c r="AQ18" s="163"/>
    </row>
    <row r="19" spans="1:43" s="12" customFormat="1" ht="17.100000000000001" customHeight="1" x14ac:dyDescent="0.2">
      <c r="A19" s="13"/>
      <c r="B19" s="16" t="s">
        <v>18</v>
      </c>
      <c r="C19" s="680"/>
      <c r="D19" s="578"/>
      <c r="E19" s="674"/>
      <c r="F19" s="675"/>
      <c r="G19" s="665"/>
      <c r="H19" s="670"/>
      <c r="I19" s="665"/>
      <c r="J19" s="670"/>
      <c r="K19" s="665"/>
      <c r="L19" s="670"/>
      <c r="M19" s="665">
        <f t="shared" si="8"/>
        <v>1266.04</v>
      </c>
      <c r="N19" s="670"/>
      <c r="O19" s="647"/>
      <c r="P19" s="648"/>
      <c r="Q19" s="663"/>
      <c r="R19" s="671"/>
      <c r="S19" s="663"/>
      <c r="T19" s="664"/>
      <c r="U19" s="15"/>
      <c r="V19" s="15"/>
      <c r="W19" s="142"/>
      <c r="X19" s="16" t="s">
        <v>18</v>
      </c>
      <c r="Y19" s="680"/>
      <c r="Z19" s="578"/>
      <c r="AA19" s="577"/>
      <c r="AB19" s="578"/>
      <c r="AC19" s="653"/>
      <c r="AD19" s="654"/>
      <c r="AE19" s="611"/>
      <c r="AF19" s="612"/>
      <c r="AG19" s="611"/>
      <c r="AH19" s="612"/>
      <c r="AI19" s="570">
        <v>1266.04</v>
      </c>
      <c r="AJ19" s="609">
        <v>1392.64</v>
      </c>
      <c r="AK19" s="647"/>
      <c r="AL19" s="648"/>
      <c r="AM19" s="611"/>
      <c r="AN19" s="612"/>
      <c r="AO19" s="613"/>
      <c r="AP19" s="655"/>
      <c r="AQ19" s="163"/>
    </row>
    <row r="20" spans="1:43" s="12" customFormat="1" ht="17.100000000000001" customHeight="1" x14ac:dyDescent="0.2">
      <c r="A20" s="13"/>
      <c r="B20" s="16" t="s">
        <v>19</v>
      </c>
      <c r="C20" s="680"/>
      <c r="D20" s="578"/>
      <c r="E20" s="674"/>
      <c r="F20" s="675"/>
      <c r="G20" s="665">
        <f t="shared" si="5"/>
        <v>1914.81</v>
      </c>
      <c r="H20" s="670"/>
      <c r="I20" s="665">
        <f t="shared" si="6"/>
        <v>1889.92</v>
      </c>
      <c r="J20" s="670"/>
      <c r="K20" s="665">
        <f t="shared" si="7"/>
        <v>2807.5</v>
      </c>
      <c r="L20" s="670"/>
      <c r="M20" s="665">
        <f t="shared" si="8"/>
        <v>1320.78</v>
      </c>
      <c r="N20" s="670"/>
      <c r="O20" s="647"/>
      <c r="P20" s="648"/>
      <c r="Q20" s="663">
        <f t="shared" si="9"/>
        <v>925.9</v>
      </c>
      <c r="R20" s="671"/>
      <c r="S20" s="663">
        <f t="shared" si="10"/>
        <v>1848.43</v>
      </c>
      <c r="T20" s="664"/>
      <c r="U20" s="15"/>
      <c r="V20" s="15"/>
      <c r="W20" s="142"/>
      <c r="X20" s="16" t="s">
        <v>19</v>
      </c>
      <c r="Y20" s="680"/>
      <c r="Z20" s="578"/>
      <c r="AA20" s="577"/>
      <c r="AB20" s="578"/>
      <c r="AC20" s="579">
        <v>1914.81</v>
      </c>
      <c r="AD20" s="580"/>
      <c r="AE20" s="579">
        <v>1889.92</v>
      </c>
      <c r="AF20" s="580">
        <v>2078.91</v>
      </c>
      <c r="AG20" s="579">
        <v>2807.5</v>
      </c>
      <c r="AH20" s="580">
        <v>3088.25</v>
      </c>
      <c r="AI20" s="579">
        <v>1320.78</v>
      </c>
      <c r="AJ20" s="580">
        <v>1452.86</v>
      </c>
      <c r="AK20" s="647"/>
      <c r="AL20" s="648"/>
      <c r="AM20" s="579">
        <v>925.9</v>
      </c>
      <c r="AN20" s="580">
        <v>1018.49</v>
      </c>
      <c r="AO20" s="579">
        <v>1848.43</v>
      </c>
      <c r="AP20" s="649">
        <v>2033.27</v>
      </c>
      <c r="AQ20" s="163"/>
    </row>
    <row r="21" spans="1:43" s="12" customFormat="1" ht="17.100000000000001" customHeight="1" thickBot="1" x14ac:dyDescent="0.25">
      <c r="A21" s="13"/>
      <c r="B21" s="17" t="s">
        <v>20</v>
      </c>
      <c r="C21" s="681"/>
      <c r="D21" s="682"/>
      <c r="E21" s="676"/>
      <c r="F21" s="677"/>
      <c r="G21" s="663">
        <f t="shared" si="5"/>
        <v>1939.71</v>
      </c>
      <c r="H21" s="671"/>
      <c r="I21" s="663">
        <f t="shared" si="6"/>
        <v>1913.15</v>
      </c>
      <c r="J21" s="671"/>
      <c r="K21" s="663">
        <f t="shared" si="7"/>
        <v>2842.35</v>
      </c>
      <c r="L21" s="671"/>
      <c r="M21" s="695">
        <f t="shared" si="8"/>
        <v>1337.37</v>
      </c>
      <c r="N21" s="697"/>
      <c r="O21" s="650"/>
      <c r="P21" s="651"/>
      <c r="Q21" s="663">
        <f t="shared" si="9"/>
        <v>935.84</v>
      </c>
      <c r="R21" s="671"/>
      <c r="S21" s="663">
        <f t="shared" si="10"/>
        <v>1873.32</v>
      </c>
      <c r="T21" s="664"/>
      <c r="U21" s="15"/>
      <c r="V21" s="15"/>
      <c r="W21" s="142"/>
      <c r="X21" s="17" t="s">
        <v>20</v>
      </c>
      <c r="Y21" s="681"/>
      <c r="Z21" s="682"/>
      <c r="AA21" s="770"/>
      <c r="AB21" s="682"/>
      <c r="AC21" s="615">
        <v>1939.71</v>
      </c>
      <c r="AD21" s="598"/>
      <c r="AE21" s="581">
        <v>1913.15</v>
      </c>
      <c r="AF21" s="582">
        <v>2104.4699999999998</v>
      </c>
      <c r="AG21" s="581">
        <v>2842.35</v>
      </c>
      <c r="AH21" s="582">
        <v>3126.59</v>
      </c>
      <c r="AI21" s="615">
        <v>1337.37</v>
      </c>
      <c r="AJ21" s="598">
        <v>1471.11</v>
      </c>
      <c r="AK21" s="650"/>
      <c r="AL21" s="651"/>
      <c r="AM21" s="581">
        <v>935.84</v>
      </c>
      <c r="AN21" s="582">
        <v>1029.42</v>
      </c>
      <c r="AO21" s="615">
        <v>1873.32</v>
      </c>
      <c r="AP21" s="652">
        <v>2060.65</v>
      </c>
      <c r="AQ21" s="163"/>
    </row>
    <row r="22" spans="1:43" s="12" customFormat="1" ht="17.100000000000001" customHeight="1" thickBot="1" x14ac:dyDescent="0.25">
      <c r="A22" s="13"/>
      <c r="B22" s="572" t="s">
        <v>23</v>
      </c>
      <c r="C22" s="573"/>
      <c r="D22" s="573"/>
      <c r="E22" s="573"/>
      <c r="F22" s="573"/>
      <c r="G22" s="573"/>
      <c r="H22" s="573"/>
      <c r="I22" s="573"/>
      <c r="J22" s="573"/>
      <c r="K22" s="573"/>
      <c r="L22" s="573"/>
      <c r="M22" s="573"/>
      <c r="N22" s="573"/>
      <c r="O22" s="573"/>
      <c r="P22" s="573"/>
      <c r="Q22" s="573"/>
      <c r="R22" s="573"/>
      <c r="S22" s="573"/>
      <c r="T22" s="636"/>
      <c r="U22" s="15"/>
      <c r="V22" s="15"/>
      <c r="W22" s="142"/>
      <c r="X22" s="572" t="s">
        <v>23</v>
      </c>
      <c r="Y22" s="573"/>
      <c r="Z22" s="573"/>
      <c r="AA22" s="573"/>
      <c r="AB22" s="573"/>
      <c r="AC22" s="573"/>
      <c r="AD22" s="573"/>
      <c r="AE22" s="573"/>
      <c r="AF22" s="573"/>
      <c r="AG22" s="573"/>
      <c r="AH22" s="573"/>
      <c r="AI22" s="573"/>
      <c r="AJ22" s="573"/>
      <c r="AK22" s="573"/>
      <c r="AL22" s="573"/>
      <c r="AM22" s="573"/>
      <c r="AN22" s="573"/>
      <c r="AO22" s="573"/>
      <c r="AP22" s="636"/>
      <c r="AQ22" s="163"/>
    </row>
    <row r="23" spans="1:43" s="12" customFormat="1" ht="17.100000000000001" customHeight="1" x14ac:dyDescent="0.2">
      <c r="A23" s="13"/>
      <c r="B23" s="173" t="s">
        <v>111</v>
      </c>
      <c r="C23" s="747">
        <f>Y23-Y23*$T$10</f>
        <v>1988.75</v>
      </c>
      <c r="D23" s="684"/>
      <c r="E23" s="737"/>
      <c r="F23" s="738"/>
      <c r="G23" s="733">
        <f t="shared" ref="G23" si="11">AC23-AC23*$T$10</f>
        <v>1807.95</v>
      </c>
      <c r="H23" s="684"/>
      <c r="I23" s="745"/>
      <c r="J23" s="738"/>
      <c r="K23" s="733">
        <f t="shared" ref="K23" si="12">AG23-AG23*$T$10</f>
        <v>2702.67</v>
      </c>
      <c r="L23" s="684"/>
      <c r="M23" s="688"/>
      <c r="N23" s="689"/>
      <c r="O23" s="733">
        <f t="shared" ref="O23" si="13">AK23-AK23*$T$10</f>
        <v>1248.47</v>
      </c>
      <c r="P23" s="684"/>
      <c r="Q23" s="733">
        <f t="shared" ref="Q23" si="14">AM23-AM23*$T$10</f>
        <v>876.25</v>
      </c>
      <c r="R23" s="684"/>
      <c r="S23" s="733">
        <f t="shared" ref="S23" si="15">AO23-AO23*$T$10</f>
        <v>1770.98</v>
      </c>
      <c r="T23" s="734"/>
      <c r="U23" s="15"/>
      <c r="V23" s="15"/>
      <c r="W23" s="142"/>
      <c r="X23" s="173" t="s">
        <v>14</v>
      </c>
      <c r="Y23" s="756">
        <v>1988.75</v>
      </c>
      <c r="Z23" s="604"/>
      <c r="AA23" s="750"/>
      <c r="AB23" s="751"/>
      <c r="AC23" s="595">
        <v>1807.95</v>
      </c>
      <c r="AD23" s="596">
        <v>2093.41</v>
      </c>
      <c r="AE23" s="583">
        <v>1770.98</v>
      </c>
      <c r="AF23" s="584">
        <v>2050.61</v>
      </c>
      <c r="AG23" s="583">
        <v>2702.67</v>
      </c>
      <c r="AH23" s="584">
        <v>3129.41</v>
      </c>
      <c r="AI23" s="705"/>
      <c r="AJ23" s="689"/>
      <c r="AK23" s="645">
        <v>1248.47</v>
      </c>
      <c r="AL23" s="584">
        <v>1445.6</v>
      </c>
      <c r="AM23" s="645">
        <v>876.25</v>
      </c>
      <c r="AN23" s="584">
        <v>1014.61</v>
      </c>
      <c r="AO23" s="583">
        <v>1770.98</v>
      </c>
      <c r="AP23" s="646">
        <v>2050.61</v>
      </c>
      <c r="AQ23" s="163"/>
    </row>
    <row r="24" spans="1:43" s="12" customFormat="1" ht="17.100000000000001" customHeight="1" thickBot="1" x14ac:dyDescent="0.25">
      <c r="A24" s="13"/>
      <c r="B24" s="174" t="s">
        <v>110</v>
      </c>
      <c r="C24" s="748"/>
      <c r="D24" s="686"/>
      <c r="E24" s="739"/>
      <c r="F24" s="740"/>
      <c r="G24" s="735"/>
      <c r="H24" s="686"/>
      <c r="I24" s="746"/>
      <c r="J24" s="740"/>
      <c r="K24" s="735"/>
      <c r="L24" s="686"/>
      <c r="M24" s="690"/>
      <c r="N24" s="691"/>
      <c r="O24" s="735"/>
      <c r="P24" s="686"/>
      <c r="Q24" s="735"/>
      <c r="R24" s="686"/>
      <c r="S24" s="735"/>
      <c r="T24" s="736"/>
      <c r="U24" s="15"/>
      <c r="V24" s="15"/>
      <c r="W24" s="142"/>
      <c r="X24" s="174" t="s">
        <v>113</v>
      </c>
      <c r="Y24" s="757"/>
      <c r="Z24" s="606"/>
      <c r="AA24" s="752"/>
      <c r="AB24" s="753"/>
      <c r="AC24" s="597">
        <v>2093.41</v>
      </c>
      <c r="AD24" s="598">
        <v>2093.41</v>
      </c>
      <c r="AE24" s="585">
        <v>2050.61</v>
      </c>
      <c r="AF24" s="586">
        <v>2050.61</v>
      </c>
      <c r="AG24" s="585">
        <v>3129.41</v>
      </c>
      <c r="AH24" s="586">
        <v>3129.41</v>
      </c>
      <c r="AI24" s="706"/>
      <c r="AJ24" s="691"/>
      <c r="AK24" s="687">
        <v>1445.6</v>
      </c>
      <c r="AL24" s="586">
        <v>1445.6</v>
      </c>
      <c r="AM24" s="687">
        <v>1014.61</v>
      </c>
      <c r="AN24" s="586">
        <v>1014.61</v>
      </c>
      <c r="AO24" s="585">
        <v>2050.61</v>
      </c>
      <c r="AP24" s="749">
        <v>2050.61</v>
      </c>
      <c r="AQ24" s="163"/>
    </row>
    <row r="25" spans="1:43" s="12" customFormat="1" ht="17.100000000000001" customHeight="1" thickBot="1" x14ac:dyDescent="0.25">
      <c r="A25" s="18"/>
      <c r="B25" s="572" t="s">
        <v>24</v>
      </c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  <c r="R25" s="573"/>
      <c r="S25" s="573"/>
      <c r="T25" s="636"/>
      <c r="U25" s="15"/>
      <c r="V25" s="15"/>
      <c r="W25" s="142"/>
      <c r="X25" s="572" t="s">
        <v>24</v>
      </c>
      <c r="Y25" s="573"/>
      <c r="Z25" s="573"/>
      <c r="AA25" s="573"/>
      <c r="AB25" s="573"/>
      <c r="AC25" s="573"/>
      <c r="AD25" s="573"/>
      <c r="AE25" s="573"/>
      <c r="AF25" s="573"/>
      <c r="AG25" s="573"/>
      <c r="AH25" s="573"/>
      <c r="AI25" s="573"/>
      <c r="AJ25" s="573"/>
      <c r="AK25" s="573"/>
      <c r="AL25" s="573"/>
      <c r="AM25" s="573"/>
      <c r="AN25" s="573"/>
      <c r="AO25" s="573"/>
      <c r="AP25" s="636"/>
      <c r="AQ25" s="163"/>
    </row>
    <row r="26" spans="1:43" s="12" customFormat="1" ht="45" customHeight="1" x14ac:dyDescent="0.2">
      <c r="A26" s="13"/>
      <c r="B26" s="14" t="s">
        <v>107</v>
      </c>
      <c r="C26" s="678"/>
      <c r="D26" s="679"/>
      <c r="E26" s="723"/>
      <c r="F26" s="679"/>
      <c r="G26" s="663">
        <f t="shared" ref="G26:G28" si="16">AC26-AC26*$T$10</f>
        <v>1643.59</v>
      </c>
      <c r="H26" s="671"/>
      <c r="I26" s="672">
        <f t="shared" ref="I26:I28" si="17">AE26-AE26*$T$10</f>
        <v>1609.98</v>
      </c>
      <c r="J26" s="673"/>
      <c r="K26" s="663">
        <f t="shared" ref="K26:K28" si="18">AG26-AG26*$T$10</f>
        <v>2456.98</v>
      </c>
      <c r="L26" s="671"/>
      <c r="M26" s="657"/>
      <c r="N26" s="658"/>
      <c r="O26" s="637"/>
      <c r="P26" s="638"/>
      <c r="Q26" s="663">
        <f t="shared" ref="Q26:Q28" si="19">AM26-AM26*$T$10</f>
        <v>796.59</v>
      </c>
      <c r="R26" s="671"/>
      <c r="S26" s="663">
        <f t="shared" ref="S26:S28" si="20">AO26-AO26*$T$10</f>
        <v>1609.98</v>
      </c>
      <c r="T26" s="664"/>
      <c r="U26" s="15"/>
      <c r="V26" s="15"/>
      <c r="W26" s="142"/>
      <c r="X26" s="14" t="s">
        <v>29</v>
      </c>
      <c r="Y26" s="678"/>
      <c r="Z26" s="679"/>
      <c r="AA26" s="723"/>
      <c r="AB26" s="679"/>
      <c r="AC26" s="618">
        <v>1643.59</v>
      </c>
      <c r="AD26" s="619">
        <v>1903.1</v>
      </c>
      <c r="AE26" s="637">
        <v>1609.98</v>
      </c>
      <c r="AF26" s="638">
        <v>1864.19</v>
      </c>
      <c r="AG26" s="637">
        <v>2456.98</v>
      </c>
      <c r="AH26" s="638">
        <v>2844.92</v>
      </c>
      <c r="AI26" s="657"/>
      <c r="AJ26" s="658"/>
      <c r="AK26" s="637"/>
      <c r="AL26" s="638"/>
      <c r="AM26" s="637">
        <v>796.59</v>
      </c>
      <c r="AN26" s="638">
        <v>922.37</v>
      </c>
      <c r="AO26" s="645">
        <v>1609.98</v>
      </c>
      <c r="AP26" s="646">
        <v>1864.19</v>
      </c>
      <c r="AQ26" s="163"/>
    </row>
    <row r="27" spans="1:43" s="12" customFormat="1" ht="17.100000000000001" customHeight="1" x14ac:dyDescent="0.2">
      <c r="A27" s="13"/>
      <c r="B27" s="170" t="s">
        <v>108</v>
      </c>
      <c r="C27" s="764">
        <f>Y27-Y27*$T$10</f>
        <v>1807.95</v>
      </c>
      <c r="D27" s="765"/>
      <c r="E27" s="724"/>
      <c r="F27" s="725"/>
      <c r="G27" s="663">
        <f>AC27-AC27*$T$10</f>
        <v>1643.59</v>
      </c>
      <c r="H27" s="671"/>
      <c r="I27" s="665"/>
      <c r="J27" s="670"/>
      <c r="K27" s="743">
        <f>AG27-AG27*$T$10</f>
        <v>2456.98</v>
      </c>
      <c r="L27" s="744"/>
      <c r="M27" s="647"/>
      <c r="N27" s="648"/>
      <c r="O27" s="741">
        <f>AK27-AK27*$T$10</f>
        <v>1248.47</v>
      </c>
      <c r="P27" s="742"/>
      <c r="Q27" s="743">
        <f>AM27-AM27*$T$10</f>
        <v>796.59</v>
      </c>
      <c r="R27" s="744"/>
      <c r="S27" s="665">
        <f>AO27-AO27*$T$10</f>
        <v>1609.98</v>
      </c>
      <c r="T27" s="666"/>
      <c r="U27" s="15"/>
      <c r="V27" s="15"/>
      <c r="W27" s="142"/>
      <c r="X27" s="170" t="s">
        <v>108</v>
      </c>
      <c r="Y27" s="759">
        <v>1807.95</v>
      </c>
      <c r="Z27" s="760"/>
      <c r="AA27" s="754"/>
      <c r="AB27" s="755"/>
      <c r="AC27" s="621">
        <v>1643.59</v>
      </c>
      <c r="AD27" s="622">
        <v>1903.1</v>
      </c>
      <c r="AE27" s="643">
        <v>1609.98</v>
      </c>
      <c r="AF27" s="644">
        <v>1864.19</v>
      </c>
      <c r="AG27" s="643">
        <v>2456.98</v>
      </c>
      <c r="AH27" s="644">
        <v>2844.92</v>
      </c>
      <c r="AI27" s="726"/>
      <c r="AJ27" s="727"/>
      <c r="AK27" s="643">
        <v>1248.47</v>
      </c>
      <c r="AL27" s="644">
        <v>1445.6</v>
      </c>
      <c r="AM27" s="643">
        <v>796.59</v>
      </c>
      <c r="AN27" s="644">
        <v>922.37</v>
      </c>
      <c r="AO27" s="741">
        <v>1609.98</v>
      </c>
      <c r="AP27" s="758">
        <v>1864.19</v>
      </c>
      <c r="AQ27" s="163"/>
    </row>
    <row r="28" spans="1:43" s="12" customFormat="1" ht="17.100000000000001" customHeight="1" thickBot="1" x14ac:dyDescent="0.25">
      <c r="A28" s="13"/>
      <c r="B28" s="143" t="s">
        <v>33</v>
      </c>
      <c r="C28" s="766">
        <f>Y28-Y28*$T$10</f>
        <v>1807.95</v>
      </c>
      <c r="D28" s="767"/>
      <c r="E28" s="685">
        <f>AA28-AA28*$T$10</f>
        <v>3405.29</v>
      </c>
      <c r="F28" s="686"/>
      <c r="G28" s="663">
        <f t="shared" si="16"/>
        <v>1643.59</v>
      </c>
      <c r="H28" s="671"/>
      <c r="I28" s="663">
        <f t="shared" si="17"/>
        <v>1609.98</v>
      </c>
      <c r="J28" s="671"/>
      <c r="K28" s="695">
        <f t="shared" si="18"/>
        <v>2456.98</v>
      </c>
      <c r="L28" s="697"/>
      <c r="M28" s="692"/>
      <c r="N28" s="693"/>
      <c r="O28" s="616"/>
      <c r="P28" s="617"/>
      <c r="Q28" s="663">
        <f t="shared" si="19"/>
        <v>796.59</v>
      </c>
      <c r="R28" s="671"/>
      <c r="S28" s="695">
        <f t="shared" si="20"/>
        <v>1609.98</v>
      </c>
      <c r="T28" s="696"/>
      <c r="U28" s="142"/>
      <c r="V28" s="142"/>
      <c r="W28" s="142"/>
      <c r="X28" s="143" t="s">
        <v>33</v>
      </c>
      <c r="Y28" s="757">
        <v>1807.95</v>
      </c>
      <c r="Z28" s="606"/>
      <c r="AA28" s="762">
        <v>3405.29</v>
      </c>
      <c r="AB28" s="763"/>
      <c r="AC28" s="597">
        <v>1643.59</v>
      </c>
      <c r="AD28" s="598">
        <v>1903.1</v>
      </c>
      <c r="AE28" s="687">
        <v>1609.98</v>
      </c>
      <c r="AF28" s="586">
        <v>1864.19</v>
      </c>
      <c r="AG28" s="687">
        <v>2456.98</v>
      </c>
      <c r="AH28" s="586">
        <v>2844.92</v>
      </c>
      <c r="AI28" s="692"/>
      <c r="AJ28" s="693"/>
      <c r="AK28" s="616"/>
      <c r="AL28" s="617"/>
      <c r="AM28" s="616">
        <v>796.59</v>
      </c>
      <c r="AN28" s="617">
        <v>922.37</v>
      </c>
      <c r="AO28" s="616">
        <v>1609.98</v>
      </c>
      <c r="AP28" s="761">
        <v>1864.19</v>
      </c>
      <c r="AQ28" s="163"/>
    </row>
    <row r="29" spans="1:43" s="19" customFormat="1" ht="6.95" customHeight="1" thickBot="1" x14ac:dyDescent="0.25">
      <c r="A29" s="13"/>
      <c r="B29" s="624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94"/>
      <c r="T29" s="694"/>
      <c r="U29" s="142"/>
      <c r="V29" s="142"/>
      <c r="W29" s="142"/>
      <c r="X29" s="624"/>
      <c r="Y29" s="625"/>
      <c r="Z29" s="625"/>
      <c r="AA29" s="625"/>
      <c r="AB29" s="625"/>
      <c r="AC29" s="625"/>
      <c r="AD29" s="625"/>
      <c r="AE29" s="625"/>
      <c r="AF29" s="625"/>
      <c r="AG29" s="625"/>
      <c r="AH29" s="625"/>
      <c r="AI29" s="625"/>
      <c r="AJ29" s="625"/>
      <c r="AK29" s="625"/>
      <c r="AL29" s="625"/>
      <c r="AM29" s="625"/>
      <c r="AN29" s="625"/>
      <c r="AO29" s="625"/>
      <c r="AP29" s="625"/>
      <c r="AQ29" s="164"/>
    </row>
    <row r="30" spans="1:43" s="20" customFormat="1" ht="20.100000000000001" customHeight="1" thickBot="1" x14ac:dyDescent="0.25">
      <c r="A30" s="5"/>
      <c r="B30" s="505" t="s">
        <v>32</v>
      </c>
      <c r="C30" s="506"/>
      <c r="D30" s="506"/>
      <c r="E30" s="506"/>
      <c r="F30" s="506"/>
      <c r="G30" s="506"/>
      <c r="H30" s="506"/>
      <c r="I30" s="506"/>
      <c r="J30" s="506"/>
      <c r="K30" s="506"/>
      <c r="L30" s="506"/>
      <c r="M30" s="506"/>
      <c r="N30" s="506"/>
      <c r="O30" s="506"/>
      <c r="P30" s="506"/>
      <c r="Q30" s="506"/>
      <c r="R30" s="506"/>
      <c r="S30" s="235"/>
      <c r="T30" s="236"/>
      <c r="U30" s="142"/>
      <c r="V30" s="142"/>
      <c r="W30" s="142"/>
      <c r="X30" s="505" t="s">
        <v>32</v>
      </c>
      <c r="Y30" s="506"/>
      <c r="Z30" s="506"/>
      <c r="AA30" s="506"/>
      <c r="AB30" s="506"/>
      <c r="AC30" s="506"/>
      <c r="AD30" s="506"/>
      <c r="AE30" s="506"/>
      <c r="AF30" s="506"/>
      <c r="AG30" s="506"/>
      <c r="AH30" s="506"/>
      <c r="AI30" s="506"/>
      <c r="AJ30" s="506"/>
      <c r="AK30" s="506"/>
      <c r="AL30" s="506"/>
      <c r="AM30" s="506"/>
      <c r="AN30" s="506"/>
      <c r="AO30" s="235"/>
      <c r="AP30" s="236"/>
      <c r="AQ30" s="168"/>
    </row>
    <row r="31" spans="1:43" s="12" customFormat="1" ht="25.5" customHeight="1" x14ac:dyDescent="0.2">
      <c r="A31" s="13"/>
      <c r="B31" s="641"/>
      <c r="C31" s="768"/>
      <c r="D31" s="769"/>
      <c r="E31" s="639" t="s">
        <v>9</v>
      </c>
      <c r="F31" s="627"/>
      <c r="G31" s="630" t="s">
        <v>7</v>
      </c>
      <c r="H31" s="631"/>
      <c r="I31" s="634"/>
      <c r="J31" s="635"/>
      <c r="K31" s="639" t="s">
        <v>11</v>
      </c>
      <c r="L31" s="627"/>
      <c r="M31" s="639" t="s">
        <v>12</v>
      </c>
      <c r="N31" s="627"/>
      <c r="O31" s="639" t="s">
        <v>13</v>
      </c>
      <c r="P31" s="627"/>
      <c r="Q31" s="639" t="s">
        <v>105</v>
      </c>
      <c r="R31" s="627"/>
      <c r="S31" s="630" t="s">
        <v>162</v>
      </c>
      <c r="T31" s="631"/>
      <c r="U31" s="142"/>
      <c r="V31" s="142"/>
      <c r="W31" s="142"/>
      <c r="X31" s="641"/>
      <c r="Y31" s="639" t="s">
        <v>8</v>
      </c>
      <c r="Z31" s="627"/>
      <c r="AA31" s="626" t="s">
        <v>9</v>
      </c>
      <c r="AB31" s="627"/>
      <c r="AC31" s="630" t="s">
        <v>7</v>
      </c>
      <c r="AD31" s="631"/>
      <c r="AE31" s="634"/>
      <c r="AF31" s="635"/>
      <c r="AG31" s="639" t="s">
        <v>11</v>
      </c>
      <c r="AH31" s="627"/>
      <c r="AI31" s="639" t="s">
        <v>12</v>
      </c>
      <c r="AJ31" s="627"/>
      <c r="AK31" s="639" t="s">
        <v>13</v>
      </c>
      <c r="AL31" s="627"/>
      <c r="AM31" s="639" t="s">
        <v>105</v>
      </c>
      <c r="AN31" s="626"/>
      <c r="AO31" s="630" t="s">
        <v>162</v>
      </c>
      <c r="AP31" s="631"/>
    </row>
    <row r="32" spans="1:43" s="12" customFormat="1" ht="105" customHeight="1" thickBot="1" x14ac:dyDescent="0.3">
      <c r="A32" s="13"/>
      <c r="B32" s="642"/>
      <c r="C32" s="640" t="s">
        <v>8</v>
      </c>
      <c r="D32" s="629"/>
      <c r="E32" s="640"/>
      <c r="F32" s="629"/>
      <c r="G32" s="632"/>
      <c r="H32" s="633"/>
      <c r="I32" s="640" t="s">
        <v>10</v>
      </c>
      <c r="J32" s="629"/>
      <c r="K32" s="640"/>
      <c r="L32" s="629"/>
      <c r="M32" s="640"/>
      <c r="N32" s="629"/>
      <c r="O32" s="640"/>
      <c r="P32" s="629"/>
      <c r="Q32" s="640"/>
      <c r="R32" s="629"/>
      <c r="S32" s="632"/>
      <c r="T32" s="633"/>
      <c r="U32" s="142"/>
      <c r="V32" s="142"/>
      <c r="W32" s="142"/>
      <c r="X32" s="642"/>
      <c r="Y32" s="640"/>
      <c r="Z32" s="629"/>
      <c r="AA32" s="628"/>
      <c r="AB32" s="629"/>
      <c r="AC32" s="632"/>
      <c r="AD32" s="633"/>
      <c r="AE32" s="640" t="s">
        <v>10</v>
      </c>
      <c r="AF32" s="629"/>
      <c r="AG32" s="640"/>
      <c r="AH32" s="629"/>
      <c r="AI32" s="640"/>
      <c r="AJ32" s="629"/>
      <c r="AK32" s="640"/>
      <c r="AL32" s="629"/>
      <c r="AM32" s="640"/>
      <c r="AN32" s="628"/>
      <c r="AO32" s="632"/>
      <c r="AP32" s="633"/>
    </row>
    <row r="33" spans="1:43" s="12" customFormat="1" ht="17.100000000000001" customHeight="1" thickBot="1" x14ac:dyDescent="0.25">
      <c r="A33" s="13"/>
      <c r="B33" s="572" t="s">
        <v>21</v>
      </c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4"/>
      <c r="S33" s="242" t="s">
        <v>163</v>
      </c>
      <c r="T33" s="238" t="s">
        <v>164</v>
      </c>
      <c r="U33" s="142"/>
      <c r="V33" s="142"/>
      <c r="W33" s="142"/>
      <c r="X33" s="572" t="s">
        <v>21</v>
      </c>
      <c r="Y33" s="573"/>
      <c r="Z33" s="573"/>
      <c r="AA33" s="573"/>
      <c r="AB33" s="573"/>
      <c r="AC33" s="573"/>
      <c r="AD33" s="573"/>
      <c r="AE33" s="573"/>
      <c r="AF33" s="573"/>
      <c r="AG33" s="573"/>
      <c r="AH33" s="573"/>
      <c r="AI33" s="573"/>
      <c r="AJ33" s="573"/>
      <c r="AK33" s="573"/>
      <c r="AL33" s="573"/>
      <c r="AM33" s="573"/>
      <c r="AN33" s="574"/>
      <c r="AO33" s="242" t="s">
        <v>163</v>
      </c>
      <c r="AP33" s="238" t="s">
        <v>164</v>
      </c>
      <c r="AQ33" s="163"/>
    </row>
    <row r="34" spans="1:43" s="12" customFormat="1" ht="17.100000000000001" customHeight="1" x14ac:dyDescent="0.2">
      <c r="A34" s="13"/>
      <c r="B34" s="149" t="s">
        <v>15</v>
      </c>
      <c r="C34" s="672">
        <f>Y34-Y34*$T$10</f>
        <v>1916.45</v>
      </c>
      <c r="D34" s="673"/>
      <c r="E34" s="672">
        <f t="shared" ref="E34:E39" si="21">AA34-AA34*$T$10</f>
        <v>560.83000000000004</v>
      </c>
      <c r="F34" s="673"/>
      <c r="G34" s="672">
        <f>AC34-AC34*$T$10</f>
        <v>1174.77</v>
      </c>
      <c r="H34" s="673"/>
      <c r="I34" s="672">
        <f>AE34-AE34*$T$10</f>
        <v>597.33000000000004</v>
      </c>
      <c r="J34" s="673"/>
      <c r="K34" s="672">
        <f>AG34-AG34*$T$10</f>
        <v>698.56</v>
      </c>
      <c r="L34" s="673"/>
      <c r="M34" s="672">
        <f>AI34-AI34*$T$10</f>
        <v>1339.04</v>
      </c>
      <c r="N34" s="673"/>
      <c r="O34" s="672">
        <f>AK34-AK34*$T$10</f>
        <v>1825.2</v>
      </c>
      <c r="P34" s="673"/>
      <c r="Q34" s="672">
        <f t="shared" ref="Q34:Q39" si="22">AM34-AM34*$T$10</f>
        <v>570.79</v>
      </c>
      <c r="R34" s="673"/>
      <c r="S34" s="247"/>
      <c r="T34" s="241"/>
      <c r="U34" s="142"/>
      <c r="V34" s="142"/>
      <c r="W34" s="142"/>
      <c r="X34" s="149" t="s">
        <v>15</v>
      </c>
      <c r="Y34" s="618">
        <v>1916.45</v>
      </c>
      <c r="Z34" s="619"/>
      <c r="AA34" s="607">
        <v>560.83000000000004</v>
      </c>
      <c r="AB34" s="608">
        <v>616.91</v>
      </c>
      <c r="AC34" s="621">
        <v>1174.77</v>
      </c>
      <c r="AD34" s="622">
        <v>1292.25</v>
      </c>
      <c r="AE34" s="621">
        <v>597.33000000000004</v>
      </c>
      <c r="AF34" s="622">
        <v>657.06</v>
      </c>
      <c r="AG34" s="607">
        <v>698.56</v>
      </c>
      <c r="AH34" s="608">
        <v>768.42</v>
      </c>
      <c r="AI34" s="607">
        <v>1339.04</v>
      </c>
      <c r="AJ34" s="608">
        <v>1472.94</v>
      </c>
      <c r="AK34" s="621">
        <v>1825.2</v>
      </c>
      <c r="AL34" s="622">
        <v>2007.72</v>
      </c>
      <c r="AM34" s="618">
        <v>570.79</v>
      </c>
      <c r="AN34" s="623">
        <v>627.87</v>
      </c>
      <c r="AO34" s="243"/>
      <c r="AP34" s="241"/>
    </row>
    <row r="35" spans="1:43" s="12" customFormat="1" ht="17.100000000000001" customHeight="1" x14ac:dyDescent="0.2">
      <c r="A35" s="13"/>
      <c r="B35" s="16" t="s">
        <v>16</v>
      </c>
      <c r="C35" s="665">
        <f>Y35-Y35*$T$10</f>
        <v>2021.01</v>
      </c>
      <c r="D35" s="670"/>
      <c r="E35" s="665">
        <f t="shared" si="21"/>
        <v>589.04</v>
      </c>
      <c r="F35" s="670"/>
      <c r="G35" s="665">
        <f>AC35-AC35*$T$10</f>
        <v>1237.83</v>
      </c>
      <c r="H35" s="670"/>
      <c r="I35" s="665">
        <f>AE35-AE35*$T$10</f>
        <v>627.21</v>
      </c>
      <c r="J35" s="670"/>
      <c r="K35" s="665">
        <f>AG35-AG35*$T$10</f>
        <v>736.71</v>
      </c>
      <c r="L35" s="670"/>
      <c r="M35" s="665">
        <f>AI35-AI35*$T$10</f>
        <v>1410.37</v>
      </c>
      <c r="N35" s="670"/>
      <c r="O35" s="665">
        <f>AK35-AK35*$T$10</f>
        <v>1926.41</v>
      </c>
      <c r="P35" s="670"/>
      <c r="Q35" s="665">
        <f t="shared" si="22"/>
        <v>602.32000000000005</v>
      </c>
      <c r="R35" s="670"/>
      <c r="S35" s="248"/>
      <c r="T35" s="239"/>
      <c r="U35" s="142"/>
      <c r="V35" s="142"/>
      <c r="W35" s="142"/>
      <c r="X35" s="16" t="s">
        <v>16</v>
      </c>
      <c r="Y35" s="579">
        <v>2021.01</v>
      </c>
      <c r="Z35" s="580"/>
      <c r="AA35" s="579">
        <v>589.04</v>
      </c>
      <c r="AB35" s="580">
        <v>647.94000000000005</v>
      </c>
      <c r="AC35" s="579">
        <v>1237.83</v>
      </c>
      <c r="AD35" s="580">
        <v>1361.61</v>
      </c>
      <c r="AE35" s="579">
        <v>627.21</v>
      </c>
      <c r="AF35" s="580">
        <v>689.93</v>
      </c>
      <c r="AG35" s="570">
        <v>736.71</v>
      </c>
      <c r="AH35" s="609">
        <v>810.38</v>
      </c>
      <c r="AI35" s="579">
        <v>1410.37</v>
      </c>
      <c r="AJ35" s="580">
        <v>1551.41</v>
      </c>
      <c r="AK35" s="579">
        <v>1926.41</v>
      </c>
      <c r="AL35" s="580">
        <v>2119.0500000000002</v>
      </c>
      <c r="AM35" s="579">
        <v>602.32000000000005</v>
      </c>
      <c r="AN35" s="610">
        <v>662.55</v>
      </c>
      <c r="AO35" s="244"/>
      <c r="AP35" s="239"/>
    </row>
    <row r="36" spans="1:43" s="12" customFormat="1" ht="17.100000000000001" customHeight="1" x14ac:dyDescent="0.2">
      <c r="A36" s="13"/>
      <c r="B36" s="16" t="s">
        <v>17</v>
      </c>
      <c r="C36" s="665">
        <f>Y36-Y36*$T$10</f>
        <v>1994.46</v>
      </c>
      <c r="D36" s="670"/>
      <c r="E36" s="665">
        <f t="shared" si="21"/>
        <v>582.41</v>
      </c>
      <c r="F36" s="670"/>
      <c r="G36" s="665">
        <f>AC36-AC36*$T$10</f>
        <v>1222.8900000000001</v>
      </c>
      <c r="H36" s="670"/>
      <c r="I36" s="665">
        <f>AE36-AE36*$T$10</f>
        <v>620.55999999999995</v>
      </c>
      <c r="J36" s="670"/>
      <c r="K36" s="665">
        <f>AG36-AG36*$T$10</f>
        <v>728.42</v>
      </c>
      <c r="L36" s="670"/>
      <c r="M36" s="665">
        <f>AI36-AI36*$T$10</f>
        <v>1392.13</v>
      </c>
      <c r="N36" s="670"/>
      <c r="O36" s="665">
        <f>AK36-AK36*$T$10</f>
        <v>1899.88</v>
      </c>
      <c r="P36" s="670"/>
      <c r="Q36" s="665">
        <f t="shared" si="22"/>
        <v>595.67999999999995</v>
      </c>
      <c r="R36" s="670"/>
      <c r="S36" s="248"/>
      <c r="T36" s="239"/>
      <c r="U36" s="142"/>
      <c r="V36" s="142"/>
      <c r="W36" s="142"/>
      <c r="X36" s="16" t="s">
        <v>17</v>
      </c>
      <c r="Y36" s="575">
        <v>1994.46</v>
      </c>
      <c r="Z36" s="576"/>
      <c r="AA36" s="579">
        <v>582.41</v>
      </c>
      <c r="AB36" s="580">
        <v>640.65</v>
      </c>
      <c r="AC36" s="579">
        <v>1222.8900000000001</v>
      </c>
      <c r="AD36" s="580">
        <v>1345.18</v>
      </c>
      <c r="AE36" s="579">
        <v>620.55999999999995</v>
      </c>
      <c r="AF36" s="580">
        <v>682.62</v>
      </c>
      <c r="AG36" s="570">
        <v>728.42</v>
      </c>
      <c r="AH36" s="609">
        <v>801.26</v>
      </c>
      <c r="AI36" s="607">
        <v>1392.13</v>
      </c>
      <c r="AJ36" s="608">
        <v>1531.34</v>
      </c>
      <c r="AK36" s="607">
        <v>1899.88</v>
      </c>
      <c r="AL36" s="608">
        <v>2089.87</v>
      </c>
      <c r="AM36" s="607">
        <v>595.67999999999995</v>
      </c>
      <c r="AN36" s="620">
        <v>655.25</v>
      </c>
      <c r="AO36" s="244"/>
      <c r="AP36" s="239"/>
    </row>
    <row r="37" spans="1:43" s="12" customFormat="1" ht="17.100000000000001" customHeight="1" x14ac:dyDescent="0.2">
      <c r="A37" s="13"/>
      <c r="B37" s="16" t="s">
        <v>18</v>
      </c>
      <c r="C37" s="674"/>
      <c r="D37" s="675"/>
      <c r="E37" s="665">
        <f t="shared" si="21"/>
        <v>582.41</v>
      </c>
      <c r="F37" s="670"/>
      <c r="G37" s="665"/>
      <c r="H37" s="670"/>
      <c r="I37" s="665"/>
      <c r="J37" s="670"/>
      <c r="K37" s="665"/>
      <c r="L37" s="670"/>
      <c r="M37" s="665"/>
      <c r="N37" s="670"/>
      <c r="O37" s="665"/>
      <c r="P37" s="670"/>
      <c r="Q37" s="665">
        <f t="shared" si="22"/>
        <v>595.67999999999995</v>
      </c>
      <c r="R37" s="670"/>
      <c r="S37" s="248"/>
      <c r="T37" s="239"/>
      <c r="U37" s="142"/>
      <c r="V37" s="142"/>
      <c r="W37" s="142"/>
      <c r="X37" s="16" t="s">
        <v>18</v>
      </c>
      <c r="Y37" s="577"/>
      <c r="Z37" s="578"/>
      <c r="AA37" s="607">
        <v>582.41</v>
      </c>
      <c r="AB37" s="608">
        <v>640.65</v>
      </c>
      <c r="AC37" s="568"/>
      <c r="AD37" s="569"/>
      <c r="AE37" s="611"/>
      <c r="AF37" s="612"/>
      <c r="AG37" s="613"/>
      <c r="AH37" s="614"/>
      <c r="AI37" s="613"/>
      <c r="AJ37" s="614"/>
      <c r="AK37" s="611"/>
      <c r="AL37" s="612"/>
      <c r="AM37" s="570">
        <v>595.67999999999995</v>
      </c>
      <c r="AN37" s="571">
        <v>655.25</v>
      </c>
      <c r="AO37" s="244"/>
      <c r="AP37" s="239"/>
    </row>
    <row r="38" spans="1:43" s="12" customFormat="1" ht="17.100000000000001" customHeight="1" x14ac:dyDescent="0.2">
      <c r="A38" s="13"/>
      <c r="B38" s="16" t="s">
        <v>19</v>
      </c>
      <c r="C38" s="665">
        <f>Y38-Y38*$T$10</f>
        <v>2080.73</v>
      </c>
      <c r="D38" s="670"/>
      <c r="E38" s="665">
        <f t="shared" si="21"/>
        <v>607.28</v>
      </c>
      <c r="F38" s="670"/>
      <c r="G38" s="665">
        <f>AC38-AC38*$T$10</f>
        <v>1274.3399999999999</v>
      </c>
      <c r="H38" s="670"/>
      <c r="I38" s="665">
        <f>AE38-AE38*$T$10</f>
        <v>648.78</v>
      </c>
      <c r="J38" s="670"/>
      <c r="K38" s="665">
        <f>AG38-AG38*$T$10</f>
        <v>759.94</v>
      </c>
      <c r="L38" s="670"/>
      <c r="M38" s="665">
        <f>AI38-AI38*$T$10</f>
        <v>1453.53</v>
      </c>
      <c r="N38" s="670"/>
      <c r="O38" s="665">
        <f>AK38-AK38*$T$10</f>
        <v>1982.84</v>
      </c>
      <c r="P38" s="670"/>
      <c r="Q38" s="665">
        <f t="shared" si="22"/>
        <v>620.55999999999995</v>
      </c>
      <c r="R38" s="670"/>
      <c r="S38" s="250">
        <f>AO38-AO38*$T$10</f>
        <v>8729.23</v>
      </c>
      <c r="T38" s="251">
        <f>AP38-AP38*$T$10</f>
        <v>15533.91</v>
      </c>
      <c r="U38" s="142"/>
      <c r="V38" s="142"/>
      <c r="W38" s="142"/>
      <c r="X38" s="16" t="s">
        <v>19</v>
      </c>
      <c r="Y38" s="579">
        <v>2080.73</v>
      </c>
      <c r="Z38" s="580"/>
      <c r="AA38" s="570">
        <v>607.28</v>
      </c>
      <c r="AB38" s="609">
        <v>668.01</v>
      </c>
      <c r="AC38" s="579">
        <v>1274.3399999999999</v>
      </c>
      <c r="AD38" s="580">
        <v>1401.77</v>
      </c>
      <c r="AE38" s="579">
        <v>648.78</v>
      </c>
      <c r="AF38" s="580">
        <v>713.66</v>
      </c>
      <c r="AG38" s="570">
        <v>759.94</v>
      </c>
      <c r="AH38" s="609">
        <v>835.93</v>
      </c>
      <c r="AI38" s="570">
        <v>1453.53</v>
      </c>
      <c r="AJ38" s="609">
        <v>1598.88</v>
      </c>
      <c r="AK38" s="607">
        <v>1982.84</v>
      </c>
      <c r="AL38" s="608">
        <v>2181.12</v>
      </c>
      <c r="AM38" s="570">
        <v>620.55999999999995</v>
      </c>
      <c r="AN38" s="571">
        <v>682.62</v>
      </c>
      <c r="AO38" s="260">
        <v>8729.23</v>
      </c>
      <c r="AP38" s="261">
        <v>15533.91</v>
      </c>
    </row>
    <row r="39" spans="1:43" s="12" customFormat="1" ht="17.100000000000001" customHeight="1" thickBot="1" x14ac:dyDescent="0.25">
      <c r="A39" s="13"/>
      <c r="B39" s="17" t="s">
        <v>20</v>
      </c>
      <c r="C39" s="695">
        <f>Y39-Y39*$T$10</f>
        <v>2105.62</v>
      </c>
      <c r="D39" s="697"/>
      <c r="E39" s="695">
        <f t="shared" si="21"/>
        <v>615.58000000000004</v>
      </c>
      <c r="F39" s="697"/>
      <c r="G39" s="695">
        <f>AC39-AC39*$T$10</f>
        <v>1290.93</v>
      </c>
      <c r="H39" s="697"/>
      <c r="I39" s="695">
        <f>AE39-AE39*$T$10</f>
        <v>655.41</v>
      </c>
      <c r="J39" s="697"/>
      <c r="K39" s="695">
        <f>AG39-AG39*$T$10</f>
        <v>768.25</v>
      </c>
      <c r="L39" s="697"/>
      <c r="M39" s="695">
        <f>AI39-AI39*$T$10</f>
        <v>1471.78</v>
      </c>
      <c r="N39" s="697"/>
      <c r="O39" s="695">
        <f>AK39-AK39*$T$10</f>
        <v>2006.07</v>
      </c>
      <c r="P39" s="697"/>
      <c r="Q39" s="695">
        <f t="shared" si="22"/>
        <v>627.21</v>
      </c>
      <c r="R39" s="697"/>
      <c r="S39" s="249"/>
      <c r="T39" s="240"/>
      <c r="U39" s="142"/>
      <c r="V39" s="142"/>
      <c r="W39" s="142"/>
      <c r="X39" s="17" t="s">
        <v>20</v>
      </c>
      <c r="Y39" s="581">
        <v>2105.62</v>
      </c>
      <c r="Z39" s="582"/>
      <c r="AA39" s="581">
        <v>615.58000000000004</v>
      </c>
      <c r="AB39" s="582">
        <v>677.14</v>
      </c>
      <c r="AC39" s="615">
        <v>1290.93</v>
      </c>
      <c r="AD39" s="598">
        <v>1420.02</v>
      </c>
      <c r="AE39" s="581">
        <v>655.41</v>
      </c>
      <c r="AF39" s="582">
        <v>720.95</v>
      </c>
      <c r="AG39" s="581">
        <v>768.25</v>
      </c>
      <c r="AH39" s="582">
        <v>845.08</v>
      </c>
      <c r="AI39" s="581">
        <v>1471.78</v>
      </c>
      <c r="AJ39" s="582">
        <v>1618.96</v>
      </c>
      <c r="AK39" s="581">
        <v>2006.07</v>
      </c>
      <c r="AL39" s="582">
        <v>2206.6799999999998</v>
      </c>
      <c r="AM39" s="581">
        <v>627.21</v>
      </c>
      <c r="AN39" s="582">
        <v>682.62</v>
      </c>
      <c r="AO39" s="245"/>
      <c r="AP39" s="240"/>
    </row>
    <row r="40" spans="1:43" s="12" customFormat="1" ht="17.100000000000001" customHeight="1" thickBot="1" x14ac:dyDescent="0.25">
      <c r="A40" s="13"/>
      <c r="B40" s="572" t="s">
        <v>26</v>
      </c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232"/>
      <c r="T40" s="233"/>
      <c r="U40" s="142"/>
      <c r="V40" s="142"/>
      <c r="W40" s="145"/>
      <c r="X40" s="572" t="s">
        <v>26</v>
      </c>
      <c r="Y40" s="573"/>
      <c r="Z40" s="573"/>
      <c r="AA40" s="573"/>
      <c r="AB40" s="573"/>
      <c r="AC40" s="573"/>
      <c r="AD40" s="573"/>
      <c r="AE40" s="573"/>
      <c r="AF40" s="573"/>
      <c r="AG40" s="573"/>
      <c r="AH40" s="573"/>
      <c r="AI40" s="573"/>
      <c r="AJ40" s="573"/>
      <c r="AK40" s="573"/>
      <c r="AL40" s="573"/>
      <c r="AM40" s="573"/>
      <c r="AN40" s="574"/>
      <c r="AO40" s="232"/>
      <c r="AP40" s="233"/>
      <c r="AQ40" s="163"/>
    </row>
    <row r="41" spans="1:43" s="12" customFormat="1" ht="17.100000000000001" customHeight="1" x14ac:dyDescent="0.2">
      <c r="A41" s="13"/>
      <c r="B41" s="173" t="s">
        <v>112</v>
      </c>
      <c r="C41" s="698">
        <f>Y41-Y41*$T$10</f>
        <v>1957.33</v>
      </c>
      <c r="D41" s="699"/>
      <c r="E41" s="599"/>
      <c r="F41" s="600"/>
      <c r="G41" s="683">
        <f>AC41-AC41*$T$10</f>
        <v>1211.99</v>
      </c>
      <c r="H41" s="684"/>
      <c r="I41" s="705"/>
      <c r="J41" s="689"/>
      <c r="K41" s="683">
        <f>AG41-AG41*$T$10</f>
        <v>970.19</v>
      </c>
      <c r="L41" s="684"/>
      <c r="M41" s="683">
        <f>AI41-AI41*$T$10</f>
        <v>1693.97</v>
      </c>
      <c r="N41" s="684"/>
      <c r="O41" s="683">
        <f>AK41-AK41*$T$10</f>
        <v>2171.38</v>
      </c>
      <c r="P41" s="684"/>
      <c r="Q41" s="645"/>
      <c r="R41" s="583"/>
      <c r="S41" s="252"/>
      <c r="T41" s="234"/>
      <c r="U41" s="142"/>
      <c r="V41" s="142"/>
      <c r="W41" s="145"/>
      <c r="X41" s="173" t="s">
        <v>14</v>
      </c>
      <c r="Y41" s="603">
        <v>1957.33</v>
      </c>
      <c r="Z41" s="604"/>
      <c r="AA41" s="599"/>
      <c r="AB41" s="600"/>
      <c r="AC41" s="583">
        <v>1211.99</v>
      </c>
      <c r="AD41" s="584">
        <v>1403.36</v>
      </c>
      <c r="AE41" s="583"/>
      <c r="AF41" s="584"/>
      <c r="AG41" s="583">
        <v>970.19</v>
      </c>
      <c r="AH41" s="584">
        <v>1123.3800000000001</v>
      </c>
      <c r="AI41" s="595">
        <v>1693.97</v>
      </c>
      <c r="AJ41" s="596">
        <v>1961.44</v>
      </c>
      <c r="AK41" s="583">
        <v>2171.38</v>
      </c>
      <c r="AL41" s="584">
        <v>2514.23</v>
      </c>
      <c r="AM41" s="583"/>
      <c r="AN41" s="584"/>
      <c r="AO41" s="243"/>
      <c r="AP41" s="241"/>
    </row>
    <row r="42" spans="1:43" s="12" customFormat="1" ht="17.100000000000001" customHeight="1" thickBot="1" x14ac:dyDescent="0.25">
      <c r="A42" s="13"/>
      <c r="B42" s="174" t="s">
        <v>113</v>
      </c>
      <c r="C42" s="700"/>
      <c r="D42" s="701"/>
      <c r="E42" s="601"/>
      <c r="F42" s="602"/>
      <c r="G42" s="685"/>
      <c r="H42" s="686"/>
      <c r="I42" s="706"/>
      <c r="J42" s="691"/>
      <c r="K42" s="685"/>
      <c r="L42" s="686"/>
      <c r="M42" s="685"/>
      <c r="N42" s="686"/>
      <c r="O42" s="685"/>
      <c r="P42" s="686"/>
      <c r="Q42" s="687"/>
      <c r="R42" s="585"/>
      <c r="S42" s="253"/>
      <c r="T42" s="254"/>
      <c r="U42" s="142"/>
      <c r="V42" s="142"/>
      <c r="W42" s="145"/>
      <c r="X42" s="174" t="s">
        <v>113</v>
      </c>
      <c r="Y42" s="605"/>
      <c r="Z42" s="606"/>
      <c r="AA42" s="601"/>
      <c r="AB42" s="602"/>
      <c r="AC42" s="585">
        <v>1403.36</v>
      </c>
      <c r="AD42" s="586">
        <v>1403.36</v>
      </c>
      <c r="AE42" s="585"/>
      <c r="AF42" s="586"/>
      <c r="AG42" s="585">
        <v>1123.3800000000001</v>
      </c>
      <c r="AH42" s="586">
        <v>1123.3800000000001</v>
      </c>
      <c r="AI42" s="597">
        <v>1961.44</v>
      </c>
      <c r="AJ42" s="598">
        <v>1961.44</v>
      </c>
      <c r="AK42" s="585">
        <v>2514.23</v>
      </c>
      <c r="AL42" s="586">
        <v>2514.23</v>
      </c>
      <c r="AM42" s="585"/>
      <c r="AN42" s="586"/>
      <c r="AO42" s="245"/>
      <c r="AP42" s="239"/>
    </row>
    <row r="43" spans="1:43" s="12" customFormat="1" ht="17.100000000000001" customHeight="1" thickBot="1" x14ac:dyDescent="0.25">
      <c r="A43" s="13"/>
      <c r="B43" s="572" t="s">
        <v>27</v>
      </c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232"/>
      <c r="T43" s="233"/>
      <c r="U43" s="142"/>
      <c r="V43" s="142"/>
      <c r="W43" s="145"/>
      <c r="X43" s="572" t="s">
        <v>27</v>
      </c>
      <c r="Y43" s="573"/>
      <c r="Z43" s="573"/>
      <c r="AA43" s="573"/>
      <c r="AB43" s="573"/>
      <c r="AC43" s="573"/>
      <c r="AD43" s="573"/>
      <c r="AE43" s="573"/>
      <c r="AF43" s="573"/>
      <c r="AG43" s="573"/>
      <c r="AH43" s="573"/>
      <c r="AI43" s="573"/>
      <c r="AJ43" s="573"/>
      <c r="AK43" s="573"/>
      <c r="AL43" s="573"/>
      <c r="AM43" s="573"/>
      <c r="AN43" s="574"/>
      <c r="AO43" s="232"/>
      <c r="AP43" s="233"/>
      <c r="AQ43" s="163"/>
    </row>
    <row r="44" spans="1:43" s="12" customFormat="1" ht="46.5" customHeight="1" x14ac:dyDescent="0.2">
      <c r="A44" s="13"/>
      <c r="B44" s="172" t="s">
        <v>109</v>
      </c>
      <c r="C44" s="683">
        <f>Y44-Y44*$T$10</f>
        <v>1779.39</v>
      </c>
      <c r="D44" s="684"/>
      <c r="E44" s="599"/>
      <c r="F44" s="600"/>
      <c r="G44" s="683">
        <f>AC44-AC44*$T$10</f>
        <v>1101.78</v>
      </c>
      <c r="H44" s="684"/>
      <c r="I44" s="645"/>
      <c r="J44" s="584"/>
      <c r="K44" s="683">
        <f>AG44-AG44*$T$10</f>
        <v>882</v>
      </c>
      <c r="L44" s="684"/>
      <c r="M44" s="683">
        <f>AI44-AI44*$T$10</f>
        <v>1539.99</v>
      </c>
      <c r="N44" s="684"/>
      <c r="O44" s="683">
        <f>AK44-AK44*$T$10</f>
        <v>1973.99</v>
      </c>
      <c r="P44" s="684"/>
      <c r="Q44" s="645"/>
      <c r="R44" s="583"/>
      <c r="S44" s="252"/>
      <c r="T44" s="234"/>
      <c r="U44" s="142"/>
      <c r="V44" s="142"/>
      <c r="W44" s="145"/>
      <c r="X44" s="173" t="s">
        <v>34</v>
      </c>
      <c r="Y44" s="603">
        <v>1779.39</v>
      </c>
      <c r="Z44" s="604"/>
      <c r="AA44" s="591"/>
      <c r="AB44" s="592"/>
      <c r="AC44" s="583">
        <v>1101.78</v>
      </c>
      <c r="AD44" s="584"/>
      <c r="AE44" s="587"/>
      <c r="AF44" s="588"/>
      <c r="AG44" s="583">
        <v>882</v>
      </c>
      <c r="AH44" s="584">
        <v>1021.26</v>
      </c>
      <c r="AI44" s="595">
        <v>1539.99</v>
      </c>
      <c r="AJ44" s="596">
        <v>1783.14</v>
      </c>
      <c r="AK44" s="583">
        <v>1973.99</v>
      </c>
      <c r="AL44" s="584"/>
      <c r="AM44" s="587"/>
      <c r="AN44" s="588"/>
      <c r="AO44" s="243"/>
      <c r="AP44" s="241"/>
    </row>
    <row r="45" spans="1:43" s="12" customFormat="1" ht="17.100000000000001" customHeight="1" thickBot="1" x14ac:dyDescent="0.25">
      <c r="A45" s="13"/>
      <c r="B45" s="171" t="s">
        <v>108</v>
      </c>
      <c r="C45" s="685"/>
      <c r="D45" s="686"/>
      <c r="E45" s="601"/>
      <c r="F45" s="602"/>
      <c r="G45" s="685"/>
      <c r="H45" s="686"/>
      <c r="I45" s="687"/>
      <c r="J45" s="586"/>
      <c r="K45" s="685"/>
      <c r="L45" s="686"/>
      <c r="M45" s="685"/>
      <c r="N45" s="686"/>
      <c r="O45" s="685"/>
      <c r="P45" s="686"/>
      <c r="Q45" s="687"/>
      <c r="R45" s="585"/>
      <c r="S45" s="246"/>
      <c r="T45" s="237"/>
      <c r="U45" s="142"/>
      <c r="V45" s="142"/>
      <c r="W45" s="145"/>
      <c r="X45" s="171" t="s">
        <v>108</v>
      </c>
      <c r="Y45" s="605"/>
      <c r="Z45" s="606"/>
      <c r="AA45" s="593"/>
      <c r="AB45" s="594"/>
      <c r="AC45" s="585"/>
      <c r="AD45" s="586"/>
      <c r="AE45" s="589"/>
      <c r="AF45" s="590"/>
      <c r="AG45" s="585">
        <v>1021.26</v>
      </c>
      <c r="AH45" s="586">
        <v>1021.26</v>
      </c>
      <c r="AI45" s="597">
        <v>1783.14</v>
      </c>
      <c r="AJ45" s="598">
        <v>1783.14</v>
      </c>
      <c r="AK45" s="585"/>
      <c r="AL45" s="586"/>
      <c r="AM45" s="589"/>
      <c r="AN45" s="590"/>
      <c r="AO45" s="246"/>
      <c r="AP45" s="237"/>
    </row>
    <row r="46" spans="1:43" s="2" customFormat="1" ht="4.5" customHeight="1" x14ac:dyDescent="0.2">
      <c r="A46" s="6"/>
      <c r="B46" s="9"/>
      <c r="C46" s="9"/>
      <c r="D46" s="9"/>
      <c r="E46" s="9"/>
      <c r="F46" s="144"/>
      <c r="G46" s="9"/>
      <c r="H46" s="10"/>
      <c r="I46" s="10"/>
      <c r="J46" s="8"/>
      <c r="K46" s="8"/>
      <c r="L46" s="8"/>
      <c r="M46" s="8"/>
      <c r="N46" s="8"/>
      <c r="O46" s="8"/>
      <c r="P46" s="8"/>
      <c r="Q46" s="8"/>
      <c r="W46" s="147"/>
      <c r="AQ46" s="165"/>
    </row>
    <row r="47" spans="1:43" s="20" customFormat="1" ht="13.5" customHeight="1" x14ac:dyDescent="0.2">
      <c r="A47" s="21"/>
      <c r="B47" s="704" t="s">
        <v>30</v>
      </c>
      <c r="C47" s="704"/>
      <c r="D47" s="704"/>
      <c r="E47" s="704"/>
      <c r="F47" s="704"/>
      <c r="G47" s="704"/>
      <c r="H47" s="704"/>
      <c r="I47" s="704"/>
      <c r="J47" s="704"/>
      <c r="K47" s="704"/>
      <c r="L47" s="704"/>
      <c r="M47" s="704"/>
      <c r="N47" s="704"/>
      <c r="O47" s="704"/>
      <c r="P47" s="704"/>
      <c r="Q47" s="704"/>
      <c r="R47" s="704"/>
      <c r="S47" s="704"/>
      <c r="T47" s="704"/>
      <c r="W47" s="146"/>
      <c r="X47" s="167"/>
      <c r="Y47" s="167"/>
      <c r="Z47" s="167"/>
      <c r="AA47" s="167"/>
      <c r="AP47" s="168"/>
    </row>
    <row r="48" spans="1:43" s="20" customFormat="1" ht="15" customHeight="1" x14ac:dyDescent="0.2">
      <c r="A48" s="23"/>
      <c r="B48" s="419"/>
      <c r="C48" s="419"/>
      <c r="D48" s="419"/>
      <c r="E48" s="419"/>
      <c r="F48" s="419"/>
      <c r="G48" s="419"/>
      <c r="H48" s="419"/>
      <c r="I48" s="419"/>
      <c r="J48" s="419"/>
      <c r="K48" s="419"/>
      <c r="L48" s="419"/>
      <c r="M48" s="419"/>
      <c r="N48" s="419"/>
      <c r="O48" s="419"/>
      <c r="P48" s="419"/>
      <c r="Q48" s="419"/>
      <c r="R48" s="419"/>
      <c r="S48" s="419"/>
      <c r="T48" s="419"/>
      <c r="W48" s="146"/>
      <c r="X48" s="169"/>
      <c r="Y48" s="169"/>
      <c r="Z48" s="169"/>
      <c r="AA48" s="169"/>
      <c r="AQ48" s="168"/>
    </row>
    <row r="49" spans="1:43" ht="3" customHeight="1" x14ac:dyDescent="0.2"/>
    <row r="50" spans="1:43" s="12" customFormat="1" ht="60" customHeight="1" x14ac:dyDescent="0.2">
      <c r="A50" s="19"/>
      <c r="B50" s="43"/>
      <c r="C50" s="43"/>
      <c r="D50" s="43"/>
      <c r="E50" s="43"/>
      <c r="F50" s="43"/>
      <c r="G50" s="703"/>
      <c r="H50" s="703"/>
      <c r="I50" s="40"/>
      <c r="J50" s="42"/>
      <c r="K50" s="41"/>
      <c r="L50" s="20"/>
      <c r="M50" s="20"/>
      <c r="N50" s="20"/>
      <c r="O50" s="20"/>
      <c r="P50" s="20"/>
      <c r="Q50" s="20"/>
      <c r="R50" s="20"/>
      <c r="S50" s="20"/>
      <c r="T50" s="20"/>
      <c r="W50" s="145"/>
      <c r="AB50" s="702"/>
      <c r="AC50" s="702"/>
      <c r="AD50" s="146"/>
      <c r="AE50" s="146"/>
      <c r="AF50" s="190"/>
      <c r="AG50" s="190"/>
      <c r="AH50" s="146"/>
      <c r="AQ50" s="163"/>
    </row>
    <row r="51" spans="1:43" s="20" customFormat="1" ht="15" x14ac:dyDescent="0.2">
      <c r="A51" s="46"/>
      <c r="B51" s="44"/>
      <c r="C51" s="169"/>
      <c r="D51" s="169"/>
      <c r="E51" s="169"/>
      <c r="W51" s="146"/>
      <c r="AQ51" s="168"/>
    </row>
    <row r="52" spans="1:43" s="20" customFormat="1" ht="15" x14ac:dyDescent="0.2">
      <c r="A52" s="46"/>
      <c r="B52" s="44"/>
      <c r="C52" s="169"/>
      <c r="D52" s="169"/>
      <c r="E52" s="169"/>
      <c r="W52" s="146"/>
      <c r="AQ52" s="168"/>
    </row>
    <row r="53" spans="1:43" s="20" customFormat="1" ht="15" x14ac:dyDescent="0.2">
      <c r="A53" s="46"/>
      <c r="B53" s="44"/>
      <c r="C53" s="169"/>
      <c r="D53" s="169"/>
      <c r="E53" s="169"/>
      <c r="W53" s="146"/>
      <c r="AQ53" s="168"/>
    </row>
    <row r="54" spans="1:43" s="20" customFormat="1" ht="15" x14ac:dyDescent="0.2">
      <c r="A54" s="46"/>
      <c r="B54" s="44"/>
      <c r="C54" s="169"/>
      <c r="D54" s="169"/>
      <c r="E54" s="169"/>
      <c r="W54" s="146"/>
      <c r="AQ54" s="168"/>
    </row>
    <row r="55" spans="1:43" s="20" customFormat="1" ht="15" x14ac:dyDescent="0.2">
      <c r="A55" s="46"/>
      <c r="B55" s="44"/>
      <c r="C55" s="169"/>
      <c r="D55" s="169"/>
      <c r="E55" s="169"/>
      <c r="W55" s="146"/>
      <c r="AQ55" s="168"/>
    </row>
    <row r="56" spans="1:43" s="20" customFormat="1" ht="15" x14ac:dyDescent="0.2">
      <c r="A56" s="46"/>
      <c r="B56" s="44"/>
      <c r="C56" s="169"/>
      <c r="D56" s="169"/>
      <c r="E56" s="169"/>
      <c r="W56" s="146"/>
      <c r="AQ56" s="168"/>
    </row>
    <row r="57" spans="1:43" s="20" customFormat="1" ht="15" x14ac:dyDescent="0.2">
      <c r="A57" s="46"/>
      <c r="B57" s="44"/>
      <c r="C57" s="169"/>
      <c r="D57" s="169"/>
      <c r="E57" s="169"/>
      <c r="W57" s="146"/>
      <c r="AQ57" s="168"/>
    </row>
    <row r="58" spans="1:43" s="20" customFormat="1" ht="15" x14ac:dyDescent="0.2">
      <c r="A58" s="46"/>
      <c r="B58" s="44"/>
      <c r="C58" s="169"/>
      <c r="D58" s="169"/>
      <c r="E58" s="169"/>
      <c r="W58" s="146"/>
      <c r="AQ58" s="168"/>
    </row>
    <row r="59" spans="1:43" s="20" customFormat="1" ht="15" x14ac:dyDescent="0.2">
      <c r="A59" s="46"/>
      <c r="B59" s="44"/>
      <c r="C59" s="169"/>
      <c r="D59" s="169"/>
      <c r="E59" s="169"/>
      <c r="W59" s="146"/>
      <c r="AQ59" s="168"/>
    </row>
    <row r="60" spans="1:43" s="20" customFormat="1" ht="15" x14ac:dyDescent="0.2">
      <c r="A60" s="46"/>
      <c r="B60" s="44"/>
      <c r="C60" s="169"/>
      <c r="D60" s="169"/>
      <c r="E60" s="169"/>
      <c r="W60" s="146"/>
      <c r="AQ60" s="168"/>
    </row>
    <row r="61" spans="1:43" s="20" customFormat="1" ht="15" x14ac:dyDescent="0.2">
      <c r="A61" s="46"/>
      <c r="B61" s="44"/>
      <c r="C61" s="169"/>
      <c r="D61" s="169"/>
      <c r="E61" s="169"/>
      <c r="W61" s="146"/>
      <c r="AQ61" s="168"/>
    </row>
    <row r="62" spans="1:43" s="20" customFormat="1" ht="15" x14ac:dyDescent="0.2">
      <c r="A62" s="46"/>
      <c r="B62" s="44"/>
      <c r="C62" s="169"/>
      <c r="D62" s="169"/>
      <c r="E62" s="169"/>
      <c r="W62" s="146"/>
      <c r="AQ62" s="168"/>
    </row>
    <row r="63" spans="1:43" s="20" customFormat="1" ht="15" x14ac:dyDescent="0.2">
      <c r="A63" s="46"/>
      <c r="B63" s="44"/>
      <c r="C63" s="169"/>
      <c r="D63" s="169"/>
      <c r="E63" s="169"/>
      <c r="W63" s="146"/>
      <c r="AQ63" s="168"/>
    </row>
    <row r="64" spans="1:43" s="20" customFormat="1" ht="15" x14ac:dyDescent="0.2">
      <c r="A64" s="46"/>
      <c r="B64" s="44"/>
      <c r="C64" s="169"/>
      <c r="D64" s="169"/>
      <c r="E64" s="169"/>
      <c r="W64" s="146"/>
      <c r="AQ64" s="168"/>
    </row>
    <row r="65" spans="1:43" s="20" customFormat="1" ht="15" x14ac:dyDescent="0.2">
      <c r="A65" s="46"/>
      <c r="B65" s="44"/>
      <c r="C65" s="169"/>
      <c r="D65" s="169"/>
      <c r="E65" s="169"/>
      <c r="W65" s="146"/>
      <c r="AQ65" s="168"/>
    </row>
    <row r="66" spans="1:43" s="20" customFormat="1" ht="15" x14ac:dyDescent="0.2">
      <c r="A66" s="46"/>
      <c r="B66" s="44"/>
      <c r="C66" s="169"/>
      <c r="D66" s="169"/>
      <c r="E66" s="169"/>
      <c r="W66" s="146"/>
      <c r="AQ66" s="168"/>
    </row>
    <row r="67" spans="1:43" s="20" customFormat="1" ht="15" x14ac:dyDescent="0.2">
      <c r="A67" s="46"/>
      <c r="B67" s="44"/>
      <c r="C67" s="169"/>
      <c r="D67" s="169"/>
      <c r="E67" s="169"/>
      <c r="W67" s="146"/>
      <c r="AQ67" s="168"/>
    </row>
    <row r="68" spans="1:43" s="20" customFormat="1" ht="15" x14ac:dyDescent="0.2">
      <c r="A68" s="46"/>
      <c r="B68" s="44"/>
      <c r="C68" s="169"/>
      <c r="D68" s="169"/>
      <c r="E68" s="169"/>
      <c r="W68" s="146"/>
      <c r="AQ68" s="168"/>
    </row>
    <row r="69" spans="1:43" s="20" customFormat="1" ht="15" x14ac:dyDescent="0.2">
      <c r="A69" s="46"/>
      <c r="B69" s="44"/>
      <c r="C69" s="169"/>
      <c r="D69" s="169"/>
      <c r="E69" s="169"/>
      <c r="W69" s="146"/>
      <c r="AQ69" s="168"/>
    </row>
    <row r="70" spans="1:43" s="20" customFormat="1" ht="15" x14ac:dyDescent="0.2">
      <c r="A70" s="21"/>
      <c r="B70" s="44"/>
      <c r="C70" s="169"/>
      <c r="D70" s="169"/>
      <c r="E70" s="169"/>
      <c r="W70" s="146"/>
      <c r="AQ70" s="168"/>
    </row>
    <row r="71" spans="1:43" s="20" customFormat="1" ht="15" x14ac:dyDescent="0.2">
      <c r="A71" s="21"/>
      <c r="B71" s="44"/>
      <c r="C71" s="169"/>
      <c r="D71" s="169"/>
      <c r="E71" s="169"/>
      <c r="W71" s="146"/>
      <c r="AQ71" s="168"/>
    </row>
    <row r="72" spans="1:43" s="20" customFormat="1" ht="15" x14ac:dyDescent="0.2">
      <c r="A72" s="21"/>
      <c r="B72" s="44"/>
      <c r="C72" s="169"/>
      <c r="D72" s="169"/>
      <c r="E72" s="169"/>
      <c r="W72" s="146"/>
      <c r="AQ72" s="168"/>
    </row>
    <row r="73" spans="1:43" s="20" customFormat="1" ht="15" x14ac:dyDescent="0.2">
      <c r="A73" s="21"/>
      <c r="B73" s="44"/>
      <c r="C73" s="169"/>
      <c r="D73" s="169"/>
      <c r="E73" s="169"/>
      <c r="W73" s="146"/>
      <c r="AQ73" s="168"/>
    </row>
    <row r="74" spans="1:43" s="20" customFormat="1" ht="15" x14ac:dyDescent="0.2">
      <c r="A74" s="21"/>
      <c r="B74" s="44"/>
      <c r="C74" s="169"/>
      <c r="D74" s="169"/>
      <c r="E74" s="169"/>
      <c r="W74" s="146"/>
      <c r="AQ74" s="168"/>
    </row>
    <row r="75" spans="1:43" s="20" customFormat="1" ht="15" x14ac:dyDescent="0.2">
      <c r="A75" s="21"/>
      <c r="B75" s="44"/>
      <c r="C75" s="169"/>
      <c r="D75" s="169"/>
      <c r="E75" s="169"/>
      <c r="W75" s="146"/>
      <c r="AQ75" s="168"/>
    </row>
    <row r="76" spans="1:43" s="20" customFormat="1" ht="15" x14ac:dyDescent="0.2">
      <c r="A76" s="21"/>
      <c r="B76" s="44"/>
      <c r="C76" s="169"/>
      <c r="D76" s="169"/>
      <c r="E76" s="169"/>
      <c r="W76" s="146"/>
      <c r="AQ76" s="168"/>
    </row>
    <row r="77" spans="1:43" s="20" customFormat="1" ht="15" x14ac:dyDescent="0.2">
      <c r="A77" s="21"/>
      <c r="B77" s="44"/>
      <c r="C77" s="169"/>
      <c r="D77" s="169"/>
      <c r="E77" s="169"/>
      <c r="W77" s="146"/>
      <c r="AQ77" s="168"/>
    </row>
    <row r="78" spans="1:43" s="20" customFormat="1" ht="15" x14ac:dyDescent="0.2">
      <c r="A78" s="21"/>
      <c r="B78" s="44"/>
      <c r="C78" s="169"/>
      <c r="D78" s="169"/>
      <c r="E78" s="169"/>
      <c r="W78" s="146"/>
      <c r="AQ78" s="168"/>
    </row>
    <row r="79" spans="1:43" s="20" customFormat="1" ht="15" x14ac:dyDescent="0.2">
      <c r="A79" s="21"/>
      <c r="B79" s="44"/>
      <c r="C79" s="169"/>
      <c r="D79" s="169"/>
      <c r="E79" s="169"/>
      <c r="W79" s="146"/>
      <c r="AQ79" s="168"/>
    </row>
    <row r="80" spans="1:43" s="20" customFormat="1" ht="15" x14ac:dyDescent="0.2">
      <c r="A80" s="21"/>
      <c r="B80" s="44"/>
      <c r="C80" s="169"/>
      <c r="D80" s="169"/>
      <c r="E80" s="169"/>
      <c r="W80" s="146"/>
      <c r="AQ80" s="168"/>
    </row>
    <row r="81" spans="1:43" s="20" customFormat="1" ht="15" x14ac:dyDescent="0.2">
      <c r="A81" s="21"/>
      <c r="B81" s="44"/>
      <c r="C81" s="169"/>
      <c r="D81" s="169"/>
      <c r="E81" s="169"/>
      <c r="W81" s="146"/>
      <c r="AQ81" s="168"/>
    </row>
    <row r="82" spans="1:43" s="20" customFormat="1" ht="15" x14ac:dyDescent="0.2">
      <c r="A82" s="21"/>
      <c r="B82" s="44"/>
      <c r="C82" s="169"/>
      <c r="D82" s="169"/>
      <c r="E82" s="169"/>
      <c r="L82" s="2"/>
      <c r="M82" s="2"/>
      <c r="N82" s="2"/>
      <c r="O82" s="2"/>
      <c r="P82" s="2"/>
      <c r="Q82" s="2"/>
      <c r="R82" s="2"/>
      <c r="S82" s="2"/>
      <c r="T82" s="2"/>
      <c r="W82" s="146"/>
      <c r="AQ82" s="168"/>
    </row>
    <row r="83" spans="1:43" x14ac:dyDescent="0.2">
      <c r="B83" s="45"/>
      <c r="C83" s="45"/>
      <c r="D83" s="45"/>
      <c r="E83" s="45"/>
    </row>
    <row r="84" spans="1:43" x14ac:dyDescent="0.2">
      <c r="B84" s="45"/>
      <c r="C84" s="45"/>
      <c r="D84" s="45"/>
      <c r="E84" s="45"/>
    </row>
    <row r="85" spans="1:43" x14ac:dyDescent="0.2">
      <c r="B85" s="45"/>
      <c r="C85" s="45"/>
      <c r="D85" s="45"/>
      <c r="E85" s="45"/>
    </row>
    <row r="86" spans="1:43" x14ac:dyDescent="0.2">
      <c r="B86" s="45"/>
      <c r="C86" s="45"/>
      <c r="D86" s="45"/>
      <c r="E86" s="45"/>
    </row>
    <row r="87" spans="1:43" x14ac:dyDescent="0.2">
      <c r="B87" s="45"/>
      <c r="C87" s="45"/>
      <c r="D87" s="45"/>
      <c r="E87" s="45"/>
    </row>
    <row r="88" spans="1:43" x14ac:dyDescent="0.2">
      <c r="B88" s="45"/>
      <c r="C88" s="45"/>
      <c r="D88" s="45"/>
      <c r="E88" s="45"/>
    </row>
    <row r="89" spans="1:43" x14ac:dyDescent="0.2">
      <c r="B89" s="45"/>
      <c r="C89" s="45"/>
      <c r="D89" s="45"/>
      <c r="E89" s="45"/>
    </row>
    <row r="90" spans="1:43" x14ac:dyDescent="0.2">
      <c r="B90" s="45"/>
      <c r="C90" s="45"/>
      <c r="D90" s="45"/>
      <c r="E90" s="45"/>
    </row>
    <row r="91" spans="1:43" x14ac:dyDescent="0.2">
      <c r="B91" s="45"/>
      <c r="C91" s="45"/>
      <c r="D91" s="45"/>
      <c r="E91" s="45"/>
    </row>
    <row r="92" spans="1:43" x14ac:dyDescent="0.2">
      <c r="B92" s="45"/>
      <c r="C92" s="45"/>
      <c r="D92" s="45"/>
      <c r="E92" s="45"/>
    </row>
    <row r="93" spans="1:43" x14ac:dyDescent="0.2">
      <c r="B93" s="45"/>
      <c r="C93" s="45"/>
      <c r="D93" s="45"/>
      <c r="E93" s="45"/>
    </row>
    <row r="94" spans="1:43" x14ac:dyDescent="0.2">
      <c r="B94" s="45"/>
      <c r="C94" s="45"/>
      <c r="D94" s="45"/>
      <c r="E94" s="45"/>
    </row>
    <row r="95" spans="1:43" x14ac:dyDescent="0.2">
      <c r="B95" s="45"/>
      <c r="C95" s="45"/>
      <c r="D95" s="45"/>
      <c r="E95" s="45"/>
    </row>
    <row r="96" spans="1:43" x14ac:dyDescent="0.2">
      <c r="B96" s="45"/>
      <c r="C96" s="45"/>
      <c r="D96" s="45"/>
      <c r="E96" s="45"/>
    </row>
    <row r="97" spans="2:5" x14ac:dyDescent="0.2">
      <c r="B97" s="45"/>
      <c r="C97" s="45"/>
      <c r="D97" s="45"/>
      <c r="E97" s="45"/>
    </row>
    <row r="98" spans="2:5" x14ac:dyDescent="0.2">
      <c r="B98" s="45"/>
      <c r="C98" s="45"/>
      <c r="D98" s="45"/>
      <c r="E98" s="45"/>
    </row>
    <row r="99" spans="2:5" x14ac:dyDescent="0.2">
      <c r="B99" s="45"/>
      <c r="C99" s="45"/>
      <c r="D99" s="45"/>
      <c r="E99" s="45"/>
    </row>
    <row r="100" spans="2:5" x14ac:dyDescent="0.2">
      <c r="B100" s="45"/>
      <c r="C100" s="45"/>
      <c r="D100" s="45"/>
      <c r="E100" s="45"/>
    </row>
    <row r="101" spans="2:5" x14ac:dyDescent="0.2">
      <c r="B101" s="45"/>
      <c r="C101" s="45"/>
      <c r="D101" s="45"/>
      <c r="E101" s="45"/>
    </row>
    <row r="102" spans="2:5" x14ac:dyDescent="0.2">
      <c r="B102" s="45"/>
      <c r="C102" s="45"/>
      <c r="D102" s="45"/>
      <c r="E102" s="45"/>
    </row>
    <row r="103" spans="2:5" x14ac:dyDescent="0.2">
      <c r="B103" s="45"/>
      <c r="C103" s="45"/>
      <c r="D103" s="45"/>
      <c r="E103" s="45"/>
    </row>
    <row r="104" spans="2:5" x14ac:dyDescent="0.2">
      <c r="B104" s="45"/>
      <c r="C104" s="45"/>
      <c r="D104" s="45"/>
      <c r="E104" s="45"/>
    </row>
    <row r="105" spans="2:5" x14ac:dyDescent="0.2">
      <c r="B105" s="45"/>
      <c r="C105" s="45"/>
      <c r="D105" s="45"/>
      <c r="E105" s="45"/>
    </row>
    <row r="106" spans="2:5" x14ac:dyDescent="0.2">
      <c r="B106" s="45"/>
      <c r="C106" s="45"/>
      <c r="D106" s="45"/>
      <c r="E106" s="45"/>
    </row>
    <row r="107" spans="2:5" x14ac:dyDescent="0.2">
      <c r="B107" s="45"/>
      <c r="C107" s="45"/>
      <c r="D107" s="45"/>
      <c r="E107" s="45"/>
    </row>
    <row r="108" spans="2:5" x14ac:dyDescent="0.2">
      <c r="B108" s="45"/>
      <c r="C108" s="45"/>
      <c r="D108" s="45"/>
      <c r="E108" s="45"/>
    </row>
    <row r="109" spans="2:5" x14ac:dyDescent="0.2">
      <c r="B109" s="45"/>
      <c r="C109" s="45"/>
      <c r="D109" s="45"/>
      <c r="E109" s="45"/>
    </row>
  </sheetData>
  <sheetProtection selectLockedCells="1"/>
  <customSheetViews>
    <customSheetView guid="{E202E120-51F7-4D56-8CA8-29DFE2C628C5}" scale="130" showPageBreaks="1" fitToPage="1" printArea="1" hiddenColumns="1" view="pageBreakPreview" topLeftCell="A19">
      <selection activeCell="I44" sqref="I44"/>
      <rowBreaks count="3" manualBreakCount="3">
        <brk id="64" max="12" man="1"/>
        <brk id="133" max="12" man="1"/>
        <brk id="181" max="12" man="1"/>
      </rowBreaks>
      <pageMargins left="0.59055118110236227" right="0.59055118110236227" top="0" bottom="0" header="0" footer="0"/>
      <printOptions horizontalCentered="1"/>
      <pageSetup paperSize="9" scale="84" fitToHeight="0" orientation="portrait" r:id="rId1"/>
    </customSheetView>
    <customSheetView guid="{3D3422F3-64CF-45D3-9497-D8389B83E600}" scale="130" showPageBreaks="1" fitToPage="1" printArea="1" hiddenColumns="1" view="pageBreakPreview" topLeftCell="A193">
      <selection activeCell="I160" sqref="I160:L160"/>
      <rowBreaks count="3" manualBreakCount="3">
        <brk id="64" max="12" man="1"/>
        <brk id="133" max="12" man="1"/>
        <brk id="181" max="12" man="1"/>
      </rowBreaks>
      <pageMargins left="0.59055118110236227" right="0.59055118110236227" top="0" bottom="0" header="0" footer="0"/>
      <printOptions horizontalCentered="1"/>
      <pageSetup paperSize="9" scale="84" fitToHeight="0" orientation="portrait" r:id="rId2"/>
    </customSheetView>
  </customSheetViews>
  <mergeCells count="390">
    <mergeCell ref="AA16:AB16"/>
    <mergeCell ref="AA17:AB17"/>
    <mergeCell ref="AA18:AB18"/>
    <mergeCell ref="AA19:AB19"/>
    <mergeCell ref="AA20:AB20"/>
    <mergeCell ref="AA21:AB21"/>
    <mergeCell ref="Y16:Z16"/>
    <mergeCell ref="Y17:Z17"/>
    <mergeCell ref="Y18:Z18"/>
    <mergeCell ref="Y19:Z19"/>
    <mergeCell ref="Y20:Z20"/>
    <mergeCell ref="Y21:Z21"/>
    <mergeCell ref="B31:B32"/>
    <mergeCell ref="M34:N34"/>
    <mergeCell ref="I26:J26"/>
    <mergeCell ref="I28:J28"/>
    <mergeCell ref="B22:T22"/>
    <mergeCell ref="G28:H28"/>
    <mergeCell ref="C26:D26"/>
    <mergeCell ref="B30:R30"/>
    <mergeCell ref="B33:R33"/>
    <mergeCell ref="C27:D27"/>
    <mergeCell ref="C28:D28"/>
    <mergeCell ref="I31:J31"/>
    <mergeCell ref="Q31:R32"/>
    <mergeCell ref="I32:J32"/>
    <mergeCell ref="K31:L32"/>
    <mergeCell ref="O31:P32"/>
    <mergeCell ref="E31:F32"/>
    <mergeCell ref="S31:T32"/>
    <mergeCell ref="G31:H32"/>
    <mergeCell ref="Q34:R34"/>
    <mergeCell ref="I34:J34"/>
    <mergeCell ref="E34:F34"/>
    <mergeCell ref="C31:D31"/>
    <mergeCell ref="C32:D32"/>
    <mergeCell ref="O28:P28"/>
    <mergeCell ref="O26:P26"/>
    <mergeCell ref="S26:T26"/>
    <mergeCell ref="AO27:AP27"/>
    <mergeCell ref="Y26:Z26"/>
    <mergeCell ref="Y27:Z27"/>
    <mergeCell ref="Y28:Z28"/>
    <mergeCell ref="AO28:AP28"/>
    <mergeCell ref="AC27:AD27"/>
    <mergeCell ref="AE27:AF27"/>
    <mergeCell ref="AG27:AH27"/>
    <mergeCell ref="AM27:AN27"/>
    <mergeCell ref="AA28:AB28"/>
    <mergeCell ref="AE28:AF28"/>
    <mergeCell ref="AG28:AH28"/>
    <mergeCell ref="AI28:AJ28"/>
    <mergeCell ref="AK28:AL28"/>
    <mergeCell ref="S19:T19"/>
    <mergeCell ref="E28:F28"/>
    <mergeCell ref="Q21:R21"/>
    <mergeCell ref="M21:N21"/>
    <mergeCell ref="O21:P21"/>
    <mergeCell ref="K27:L27"/>
    <mergeCell ref="K23:L24"/>
    <mergeCell ref="AG26:AH26"/>
    <mergeCell ref="AI26:AJ26"/>
    <mergeCell ref="B25:T25"/>
    <mergeCell ref="AI27:AJ27"/>
    <mergeCell ref="X22:AP22"/>
    <mergeCell ref="AC23:AD24"/>
    <mergeCell ref="AE23:AF24"/>
    <mergeCell ref="AG23:AH24"/>
    <mergeCell ref="AI23:AJ24"/>
    <mergeCell ref="AK23:AL24"/>
    <mergeCell ref="AO23:AP24"/>
    <mergeCell ref="AM23:AN24"/>
    <mergeCell ref="AA23:AB24"/>
    <mergeCell ref="AA26:AB26"/>
    <mergeCell ref="AA27:AB27"/>
    <mergeCell ref="Y23:Z24"/>
    <mergeCell ref="AM26:AN26"/>
    <mergeCell ref="S23:T24"/>
    <mergeCell ref="E23:F24"/>
    <mergeCell ref="O27:P27"/>
    <mergeCell ref="Q27:R27"/>
    <mergeCell ref="G23:H24"/>
    <mergeCell ref="I23:J24"/>
    <mergeCell ref="O23:P24"/>
    <mergeCell ref="Q23:R24"/>
    <mergeCell ref="C23:D24"/>
    <mergeCell ref="K26:L26"/>
    <mergeCell ref="E2:F4"/>
    <mergeCell ref="E5:F5"/>
    <mergeCell ref="E6:F6"/>
    <mergeCell ref="E7:F7"/>
    <mergeCell ref="E8:F8"/>
    <mergeCell ref="E9:F9"/>
    <mergeCell ref="E10:F10"/>
    <mergeCell ref="E26:F26"/>
    <mergeCell ref="E27:F27"/>
    <mergeCell ref="B15:T15"/>
    <mergeCell ref="M16:N16"/>
    <mergeCell ref="M17:N17"/>
    <mergeCell ref="M18:N18"/>
    <mergeCell ref="O16:P16"/>
    <mergeCell ref="O17:P17"/>
    <mergeCell ref="G2:H3"/>
    <mergeCell ref="I2:J3"/>
    <mergeCell ref="I13:J14"/>
    <mergeCell ref="R5:T5"/>
    <mergeCell ref="Q17:R17"/>
    <mergeCell ref="Q18:R18"/>
    <mergeCell ref="S13:T14"/>
    <mergeCell ref="B12:T12"/>
    <mergeCell ref="M13:N14"/>
    <mergeCell ref="E37:F37"/>
    <mergeCell ref="E36:F36"/>
    <mergeCell ref="E35:F35"/>
    <mergeCell ref="K36:L36"/>
    <mergeCell ref="I35:J35"/>
    <mergeCell ref="C34:D34"/>
    <mergeCell ref="C35:D35"/>
    <mergeCell ref="C36:D36"/>
    <mergeCell ref="I36:J36"/>
    <mergeCell ref="K35:L35"/>
    <mergeCell ref="K34:L34"/>
    <mergeCell ref="AB3:AC3"/>
    <mergeCell ref="AB4:AC4"/>
    <mergeCell ref="AB5:AC5"/>
    <mergeCell ref="AB7:AC7"/>
    <mergeCell ref="AB8:AC8"/>
    <mergeCell ref="AB6:AC6"/>
    <mergeCell ref="AB50:AC50"/>
    <mergeCell ref="G50:H50"/>
    <mergeCell ref="E38:F38"/>
    <mergeCell ref="O38:P38"/>
    <mergeCell ref="O39:P39"/>
    <mergeCell ref="E39:F39"/>
    <mergeCell ref="G38:H38"/>
    <mergeCell ref="B47:T47"/>
    <mergeCell ref="B48:T48"/>
    <mergeCell ref="Q44:R45"/>
    <mergeCell ref="O44:P45"/>
    <mergeCell ref="M44:N45"/>
    <mergeCell ref="K44:L45"/>
    <mergeCell ref="I44:J45"/>
    <mergeCell ref="G44:H45"/>
    <mergeCell ref="E41:F42"/>
    <mergeCell ref="G41:H42"/>
    <mergeCell ref="I41:J42"/>
    <mergeCell ref="E44:F45"/>
    <mergeCell ref="O37:P37"/>
    <mergeCell ref="Q39:R39"/>
    <mergeCell ref="I39:J39"/>
    <mergeCell ref="I37:J37"/>
    <mergeCell ref="M37:N37"/>
    <mergeCell ref="K37:L37"/>
    <mergeCell ref="K39:L39"/>
    <mergeCell ref="K38:L38"/>
    <mergeCell ref="Q37:R37"/>
    <mergeCell ref="M39:N39"/>
    <mergeCell ref="M38:N38"/>
    <mergeCell ref="Q38:R38"/>
    <mergeCell ref="I38:J38"/>
    <mergeCell ref="B43:R43"/>
    <mergeCell ref="B40:R40"/>
    <mergeCell ref="C38:D38"/>
    <mergeCell ref="C39:D39"/>
    <mergeCell ref="C44:D45"/>
    <mergeCell ref="G39:H39"/>
    <mergeCell ref="G37:H37"/>
    <mergeCell ref="C41:D42"/>
    <mergeCell ref="K41:L42"/>
    <mergeCell ref="C37:D37"/>
    <mergeCell ref="S20:T20"/>
    <mergeCell ref="M20:N20"/>
    <mergeCell ref="M41:N42"/>
    <mergeCell ref="O41:P42"/>
    <mergeCell ref="Q41:R42"/>
    <mergeCell ref="M36:N36"/>
    <mergeCell ref="M35:N35"/>
    <mergeCell ref="O34:P34"/>
    <mergeCell ref="O35:P35"/>
    <mergeCell ref="Q35:R35"/>
    <mergeCell ref="M27:N27"/>
    <mergeCell ref="M26:N26"/>
    <mergeCell ref="M23:N24"/>
    <mergeCell ref="Q26:R26"/>
    <mergeCell ref="S27:T27"/>
    <mergeCell ref="S21:T21"/>
    <mergeCell ref="M31:N32"/>
    <mergeCell ref="M28:N28"/>
    <mergeCell ref="B29:T29"/>
    <mergeCell ref="S28:T28"/>
    <mergeCell ref="Q28:R28"/>
    <mergeCell ref="K28:L28"/>
    <mergeCell ref="G27:H27"/>
    <mergeCell ref="I27:J27"/>
    <mergeCell ref="O36:P36"/>
    <mergeCell ref="Q36:R36"/>
    <mergeCell ref="C16:D16"/>
    <mergeCell ref="C17:D17"/>
    <mergeCell ref="C18:D18"/>
    <mergeCell ref="K20:L20"/>
    <mergeCell ref="K21:L21"/>
    <mergeCell ref="G19:H19"/>
    <mergeCell ref="I19:J19"/>
    <mergeCell ref="I20:J20"/>
    <mergeCell ref="G16:H16"/>
    <mergeCell ref="G17:H17"/>
    <mergeCell ref="C19:D19"/>
    <mergeCell ref="C20:D20"/>
    <mergeCell ref="C21:D21"/>
    <mergeCell ref="G20:H20"/>
    <mergeCell ref="G21:H21"/>
    <mergeCell ref="I21:J21"/>
    <mergeCell ref="K19:L19"/>
    <mergeCell ref="G36:H36"/>
    <mergeCell ref="G35:H35"/>
    <mergeCell ref="G34:H34"/>
    <mergeCell ref="E16:F16"/>
    <mergeCell ref="G26:H26"/>
    <mergeCell ref="E21:F21"/>
    <mergeCell ref="G13:H14"/>
    <mergeCell ref="O18:P18"/>
    <mergeCell ref="I17:J17"/>
    <mergeCell ref="I18:J18"/>
    <mergeCell ref="K13:L14"/>
    <mergeCell ref="O19:P19"/>
    <mergeCell ref="O20:P20"/>
    <mergeCell ref="Q19:R19"/>
    <mergeCell ref="Q20:R20"/>
    <mergeCell ref="M19:N19"/>
    <mergeCell ref="E13:F13"/>
    <mergeCell ref="E14:F14"/>
    <mergeCell ref="E19:F19"/>
    <mergeCell ref="E20:F20"/>
    <mergeCell ref="Q13:R14"/>
    <mergeCell ref="O13:P14"/>
    <mergeCell ref="S16:T16"/>
    <mergeCell ref="S17:T17"/>
    <mergeCell ref="S18:T18"/>
    <mergeCell ref="Q16:R16"/>
    <mergeCell ref="C13:D13"/>
    <mergeCell ref="C14:D14"/>
    <mergeCell ref="G18:H18"/>
    <mergeCell ref="K16:L16"/>
    <mergeCell ref="K17:L17"/>
    <mergeCell ref="K18:L18"/>
    <mergeCell ref="I16:J16"/>
    <mergeCell ref="E17:F17"/>
    <mergeCell ref="E18:F18"/>
    <mergeCell ref="X12:AP12"/>
    <mergeCell ref="AC13:AD14"/>
    <mergeCell ref="AE13:AF14"/>
    <mergeCell ref="AG13:AH14"/>
    <mergeCell ref="AI13:AJ14"/>
    <mergeCell ref="AK13:AL14"/>
    <mergeCell ref="AM13:AN14"/>
    <mergeCell ref="AO13:AP14"/>
    <mergeCell ref="X15:AP15"/>
    <mergeCell ref="AA13:AB14"/>
    <mergeCell ref="Y13:Z14"/>
    <mergeCell ref="AC16:AD16"/>
    <mergeCell ref="AE16:AF16"/>
    <mergeCell ref="AG16:AH16"/>
    <mergeCell ref="AI16:AJ16"/>
    <mergeCell ref="AK16:AL16"/>
    <mergeCell ref="AM16:AN16"/>
    <mergeCell ref="AO16:AP16"/>
    <mergeCell ref="AC17:AD17"/>
    <mergeCell ref="AE17:AF17"/>
    <mergeCell ref="AG17:AH17"/>
    <mergeCell ref="AI17:AJ17"/>
    <mergeCell ref="AK17:AL17"/>
    <mergeCell ref="AM17:AN17"/>
    <mergeCell ref="AO17:AP17"/>
    <mergeCell ref="AC18:AD18"/>
    <mergeCell ref="AE18:AF18"/>
    <mergeCell ref="AG18:AH18"/>
    <mergeCell ref="AI18:AJ18"/>
    <mergeCell ref="AK18:AL18"/>
    <mergeCell ref="AM18:AN18"/>
    <mergeCell ref="AO18:AP18"/>
    <mergeCell ref="AC19:AD19"/>
    <mergeCell ref="AE19:AF19"/>
    <mergeCell ref="AG19:AH19"/>
    <mergeCell ref="AI19:AJ19"/>
    <mergeCell ref="AK19:AL19"/>
    <mergeCell ref="AM19:AN19"/>
    <mergeCell ref="AO19:AP19"/>
    <mergeCell ref="AC20:AD20"/>
    <mergeCell ref="AE20:AF20"/>
    <mergeCell ref="AG20:AH20"/>
    <mergeCell ref="AI20:AJ20"/>
    <mergeCell ref="AK20:AL20"/>
    <mergeCell ref="AM20:AN20"/>
    <mergeCell ref="AO20:AP20"/>
    <mergeCell ref="AC21:AD21"/>
    <mergeCell ref="AE21:AF21"/>
    <mergeCell ref="AG21:AH21"/>
    <mergeCell ref="AI21:AJ21"/>
    <mergeCell ref="AK21:AL21"/>
    <mergeCell ref="AM21:AN21"/>
    <mergeCell ref="AO21:AP21"/>
    <mergeCell ref="X25:AP25"/>
    <mergeCell ref="AC26:AD26"/>
    <mergeCell ref="AE26:AF26"/>
    <mergeCell ref="AG31:AH32"/>
    <mergeCell ref="AI31:AJ32"/>
    <mergeCell ref="AK31:AL32"/>
    <mergeCell ref="AM31:AN32"/>
    <mergeCell ref="AE32:AF32"/>
    <mergeCell ref="X31:X32"/>
    <mergeCell ref="X30:AN30"/>
    <mergeCell ref="AO31:AP32"/>
    <mergeCell ref="Y31:Z32"/>
    <mergeCell ref="AK26:AL26"/>
    <mergeCell ref="AK27:AL27"/>
    <mergeCell ref="AO26:AP26"/>
    <mergeCell ref="AC28:AD28"/>
    <mergeCell ref="AM28:AN28"/>
    <mergeCell ref="X33:AN33"/>
    <mergeCell ref="Y34:Z34"/>
    <mergeCell ref="Y35:Z35"/>
    <mergeCell ref="AM36:AN36"/>
    <mergeCell ref="AA36:AB36"/>
    <mergeCell ref="AA34:AB34"/>
    <mergeCell ref="AC34:AD34"/>
    <mergeCell ref="AA35:AB35"/>
    <mergeCell ref="AC35:AD35"/>
    <mergeCell ref="AE35:AF35"/>
    <mergeCell ref="AG35:AH35"/>
    <mergeCell ref="AI35:AJ35"/>
    <mergeCell ref="AK35:AL35"/>
    <mergeCell ref="AE34:AF34"/>
    <mergeCell ref="AG34:AH34"/>
    <mergeCell ref="AI34:AJ34"/>
    <mergeCell ref="AK34:AL34"/>
    <mergeCell ref="AM34:AN34"/>
    <mergeCell ref="X29:AP29"/>
    <mergeCell ref="AA31:AB32"/>
    <mergeCell ref="AC31:AD32"/>
    <mergeCell ref="AE31:AF31"/>
    <mergeCell ref="AG37:AH37"/>
    <mergeCell ref="AI37:AJ37"/>
    <mergeCell ref="AK37:AL37"/>
    <mergeCell ref="AM37:AN37"/>
    <mergeCell ref="AC39:AD39"/>
    <mergeCell ref="AE39:AF39"/>
    <mergeCell ref="AG39:AH39"/>
    <mergeCell ref="AI39:AJ39"/>
    <mergeCell ref="AK39:AL39"/>
    <mergeCell ref="AM39:AN39"/>
    <mergeCell ref="AM44:AN45"/>
    <mergeCell ref="AA44:AB45"/>
    <mergeCell ref="AC44:AD45"/>
    <mergeCell ref="AE44:AF45"/>
    <mergeCell ref="AG44:AH45"/>
    <mergeCell ref="AI44:AJ45"/>
    <mergeCell ref="AK44:AL45"/>
    <mergeCell ref="AA41:AB42"/>
    <mergeCell ref="AC41:AD42"/>
    <mergeCell ref="AE41:AF42"/>
    <mergeCell ref="AG41:AH42"/>
    <mergeCell ref="AI41:AJ42"/>
    <mergeCell ref="X43:AN43"/>
    <mergeCell ref="Y41:Z42"/>
    <mergeCell ref="Y44:Z45"/>
    <mergeCell ref="AK41:AL42"/>
    <mergeCell ref="B7:C10"/>
    <mergeCell ref="AC37:AD37"/>
    <mergeCell ref="AM38:AN38"/>
    <mergeCell ref="X40:AN40"/>
    <mergeCell ref="Y36:Z36"/>
    <mergeCell ref="Y37:Z37"/>
    <mergeCell ref="Y38:Z38"/>
    <mergeCell ref="Y39:Z39"/>
    <mergeCell ref="AM41:AN42"/>
    <mergeCell ref="AA37:AB37"/>
    <mergeCell ref="AA39:AB39"/>
    <mergeCell ref="AA38:AB38"/>
    <mergeCell ref="AC38:AD38"/>
    <mergeCell ref="AE38:AF38"/>
    <mergeCell ref="AG38:AH38"/>
    <mergeCell ref="AI38:AJ38"/>
    <mergeCell ref="AK38:AL38"/>
    <mergeCell ref="AM35:AN35"/>
    <mergeCell ref="AC36:AD36"/>
    <mergeCell ref="AE36:AF36"/>
    <mergeCell ref="AG36:AH36"/>
    <mergeCell ref="AI36:AJ36"/>
    <mergeCell ref="AK36:AL36"/>
    <mergeCell ref="AE37:AF37"/>
  </mergeCells>
  <printOptions horizontalCentered="1"/>
  <pageMargins left="0.19685039370078741" right="0.19685039370078741" top="0.19685039370078741" bottom="0.19685039370078741" header="0.11811023622047245" footer="0.11811023622047245"/>
  <pageSetup paperSize="256" scale="40" fitToHeight="0" orientation="landscape" r:id="rId3"/>
  <ignoredErrors>
    <ignoredError sqref="I5:I7 I8:I9 G5:G9" formula="1"/>
  </ignoredError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K84"/>
  <sheetViews>
    <sheetView view="pageBreakPreview" zoomScale="70" zoomScaleNormal="100" zoomScaleSheetLayoutView="70" workbookViewId="0">
      <selection activeCell="B7" sqref="B7:C10"/>
    </sheetView>
  </sheetViews>
  <sheetFormatPr defaultColWidth="9" defaultRowHeight="12.75" x14ac:dyDescent="0.2"/>
  <cols>
    <col min="1" max="1" width="3.42578125" style="4" customWidth="1"/>
    <col min="2" max="2" width="37.5703125" style="2" customWidth="1"/>
    <col min="3" max="16" width="16.7109375" style="2" customWidth="1"/>
    <col min="17" max="17" width="3.42578125" style="2" customWidth="1"/>
    <col min="18" max="18" width="16.7109375" style="2" customWidth="1"/>
    <col min="19" max="19" width="21" style="2" hidden="1" customWidth="1"/>
    <col min="20" max="20" width="28.28515625" style="2" hidden="1" customWidth="1"/>
    <col min="21" max="21" width="15.7109375" style="147" hidden="1" customWidth="1"/>
    <col min="22" max="34" width="15.7109375" style="2" hidden="1" customWidth="1"/>
    <col min="35" max="35" width="15.7109375" style="165" hidden="1" customWidth="1"/>
    <col min="36" max="38" width="15.7109375" style="2" customWidth="1"/>
    <col min="39" max="16384" width="9" style="2"/>
  </cols>
  <sheetData>
    <row r="1" spans="1:37" ht="7.5" customHeight="1" thickBot="1" x14ac:dyDescent="0.25"/>
    <row r="2" spans="1:37" s="20" customFormat="1" ht="18" customHeight="1" x14ac:dyDescent="0.2">
      <c r="A2" s="21"/>
      <c r="E2" s="707" t="s">
        <v>35</v>
      </c>
      <c r="F2" s="708"/>
      <c r="G2" s="728" t="s">
        <v>158</v>
      </c>
      <c r="H2" s="729"/>
      <c r="S2" s="146"/>
      <c r="AG2" s="168"/>
    </row>
    <row r="3" spans="1:37" s="20" customFormat="1" ht="18" customHeight="1" thickBot="1" x14ac:dyDescent="0.25">
      <c r="A3" s="21"/>
      <c r="B3" s="22"/>
      <c r="E3" s="709"/>
      <c r="F3" s="710"/>
      <c r="G3" s="730"/>
      <c r="H3" s="731"/>
      <c r="I3" s="29"/>
      <c r="J3" s="29"/>
      <c r="K3" s="29"/>
      <c r="L3" s="31"/>
      <c r="M3" s="31"/>
      <c r="W3" s="146"/>
      <c r="Y3" s="276"/>
      <c r="Z3" s="146"/>
      <c r="AA3" s="146"/>
      <c r="AB3" s="190"/>
      <c r="AC3" s="190"/>
      <c r="AK3" s="168"/>
    </row>
    <row r="4" spans="1:37" s="20" customFormat="1" ht="18" customHeight="1" thickBot="1" x14ac:dyDescent="0.35">
      <c r="A4" s="21"/>
      <c r="E4" s="711"/>
      <c r="F4" s="712"/>
      <c r="G4" s="47" t="s">
        <v>36</v>
      </c>
      <c r="H4" s="48" t="s">
        <v>37</v>
      </c>
      <c r="I4" s="32"/>
      <c r="J4" s="299"/>
      <c r="K4" s="298" t="s">
        <v>227</v>
      </c>
      <c r="L4" s="33"/>
      <c r="M4" s="33"/>
      <c r="W4" s="146"/>
      <c r="Y4" s="276"/>
      <c r="Z4" s="146"/>
      <c r="AA4" s="146"/>
      <c r="AB4" s="190"/>
      <c r="AC4" s="190"/>
      <c r="AK4" s="168"/>
    </row>
    <row r="5" spans="1:37" s="20" customFormat="1" ht="18" customHeight="1" x14ac:dyDescent="0.2">
      <c r="A5" s="21"/>
      <c r="B5" s="22"/>
      <c r="E5" s="713" t="s">
        <v>38</v>
      </c>
      <c r="F5" s="714"/>
      <c r="G5" s="62">
        <f>C16</f>
        <v>988</v>
      </c>
      <c r="H5" s="63">
        <f>G5</f>
        <v>988</v>
      </c>
      <c r="I5" s="34"/>
      <c r="J5" s="34"/>
      <c r="K5" s="34"/>
      <c r="L5" s="35"/>
      <c r="M5" s="35"/>
      <c r="N5" s="732"/>
      <c r="O5" s="732"/>
      <c r="P5" s="732"/>
      <c r="Q5" s="280"/>
      <c r="R5" s="280"/>
      <c r="S5" s="280"/>
      <c r="T5" s="280"/>
      <c r="W5" s="146"/>
      <c r="Y5" s="276"/>
      <c r="Z5" s="146"/>
      <c r="AA5" s="146"/>
      <c r="AB5" s="190"/>
      <c r="AC5" s="190"/>
      <c r="AK5" s="168"/>
    </row>
    <row r="6" spans="1:37" s="20" customFormat="1" ht="18" customHeight="1" x14ac:dyDescent="0.3">
      <c r="A6" s="21"/>
      <c r="B6" s="22"/>
      <c r="E6" s="715" t="s">
        <v>39</v>
      </c>
      <c r="F6" s="716"/>
      <c r="G6" s="62">
        <f>E16</f>
        <v>1420</v>
      </c>
      <c r="H6" s="63">
        <f>G6/5.4*0.9</f>
        <v>236.66666666666666</v>
      </c>
      <c r="I6" s="34"/>
      <c r="J6" s="295"/>
      <c r="K6" s="298" t="s">
        <v>228</v>
      </c>
      <c r="L6" s="36"/>
      <c r="M6" s="36"/>
      <c r="O6" s="282"/>
      <c r="P6" s="282"/>
      <c r="Q6" s="282"/>
      <c r="R6" s="282"/>
      <c r="S6" s="282"/>
      <c r="T6" s="282"/>
      <c r="W6" s="146"/>
      <c r="Y6" s="276"/>
      <c r="Z6" s="146"/>
      <c r="AA6" s="146"/>
      <c r="AB6" s="190"/>
      <c r="AC6" s="190"/>
      <c r="AK6" s="168"/>
    </row>
    <row r="7" spans="1:37" s="20" customFormat="1" ht="18" customHeight="1" x14ac:dyDescent="0.2">
      <c r="A7" s="21"/>
      <c r="B7" s="567" t="s">
        <v>226</v>
      </c>
      <c r="C7" s="567"/>
      <c r="E7" s="715" t="s">
        <v>40</v>
      </c>
      <c r="F7" s="716"/>
      <c r="G7" s="62">
        <f>G16</f>
        <v>621</v>
      </c>
      <c r="H7" s="63">
        <f>G7/5.4*0.9</f>
        <v>103.49999999999999</v>
      </c>
      <c r="I7" s="34"/>
      <c r="J7" s="34"/>
      <c r="K7" s="34"/>
      <c r="L7" s="36"/>
      <c r="M7" s="36"/>
      <c r="O7" s="281"/>
      <c r="P7" s="281"/>
      <c r="Q7" s="281"/>
      <c r="R7" s="281"/>
      <c r="S7" s="281"/>
      <c r="T7" s="281"/>
      <c r="W7" s="146"/>
      <c r="Y7" s="276"/>
      <c r="Z7" s="146"/>
      <c r="AA7" s="146"/>
      <c r="AB7" s="190"/>
      <c r="AC7" s="190"/>
      <c r="AK7" s="168"/>
    </row>
    <row r="8" spans="1:37" s="20" customFormat="1" ht="18" customHeight="1" x14ac:dyDescent="0.2">
      <c r="A8" s="21"/>
      <c r="B8" s="567"/>
      <c r="C8" s="567"/>
      <c r="E8" s="717" t="s">
        <v>41</v>
      </c>
      <c r="F8" s="718"/>
      <c r="G8" s="62">
        <f>I16</f>
        <v>593</v>
      </c>
      <c r="H8" s="63">
        <f>G8/5.4*0.9</f>
        <v>98.833333333333329</v>
      </c>
      <c r="I8" s="34"/>
      <c r="J8" s="34"/>
      <c r="K8" s="34"/>
      <c r="L8" s="37"/>
      <c r="M8" s="37"/>
      <c r="O8" s="282"/>
      <c r="P8" s="282"/>
      <c r="Q8" s="282"/>
      <c r="R8" s="282"/>
      <c r="S8" s="282"/>
      <c r="T8" s="282"/>
      <c r="W8" s="146"/>
      <c r="Y8" s="276"/>
      <c r="Z8" s="146"/>
      <c r="AA8" s="146"/>
      <c r="AB8" s="190"/>
      <c r="AC8" s="190"/>
      <c r="AK8" s="168"/>
    </row>
    <row r="9" spans="1:37" s="20" customFormat="1" ht="18" customHeight="1" thickBot="1" x14ac:dyDescent="0.25">
      <c r="A9" s="21"/>
      <c r="B9" s="567"/>
      <c r="C9" s="567"/>
      <c r="E9" s="719" t="s">
        <v>42</v>
      </c>
      <c r="F9" s="720"/>
      <c r="G9" s="65">
        <f>K16</f>
        <v>1110</v>
      </c>
      <c r="H9" s="66">
        <f>G9/5.4*0.9</f>
        <v>185</v>
      </c>
      <c r="I9" s="34"/>
      <c r="J9" s="34"/>
      <c r="K9" s="34"/>
      <c r="L9" s="137"/>
      <c r="M9" s="137"/>
      <c r="N9" s="138"/>
      <c r="O9" s="139"/>
      <c r="P9" s="11"/>
      <c r="Q9" s="11"/>
      <c r="R9" s="11"/>
      <c r="S9" s="11"/>
      <c r="T9" s="11"/>
      <c r="W9" s="146"/>
      <c r="AK9" s="168"/>
    </row>
    <row r="10" spans="1:37" s="20" customFormat="1" ht="18" customHeight="1" thickBot="1" x14ac:dyDescent="0.25">
      <c r="A10" s="21"/>
      <c r="B10" s="567"/>
      <c r="C10" s="567"/>
      <c r="E10" s="771" t="s">
        <v>43</v>
      </c>
      <c r="F10" s="772"/>
      <c r="G10" s="773"/>
      <c r="H10" s="68">
        <f>SUM(H5:H9)</f>
        <v>1612</v>
      </c>
      <c r="I10" s="284"/>
      <c r="J10" s="284"/>
      <c r="K10" s="284"/>
      <c r="L10" s="137"/>
      <c r="M10" s="140"/>
      <c r="N10" s="25"/>
      <c r="O10" s="28"/>
      <c r="P10" s="156"/>
      <c r="Q10" s="285"/>
      <c r="R10" s="285"/>
      <c r="S10" s="285"/>
      <c r="T10" s="285"/>
      <c r="W10" s="146"/>
      <c r="AK10" s="168"/>
    </row>
    <row r="11" spans="1:37" s="20" customFormat="1" ht="9.75" customHeight="1" thickBot="1" x14ac:dyDescent="0.25">
      <c r="A11" s="21"/>
      <c r="K11" s="169"/>
      <c r="N11" s="169"/>
      <c r="O11" s="169"/>
      <c r="P11" s="169"/>
      <c r="Q11" s="169"/>
      <c r="R11" s="169"/>
      <c r="U11" s="146"/>
      <c r="AI11" s="168"/>
    </row>
    <row r="12" spans="1:37" ht="20.100000000000001" customHeight="1" thickBot="1" x14ac:dyDescent="0.25">
      <c r="A12" s="5"/>
      <c r="B12" s="508" t="s">
        <v>208</v>
      </c>
      <c r="C12" s="509"/>
      <c r="D12" s="509"/>
      <c r="E12" s="509"/>
      <c r="F12" s="509"/>
      <c r="G12" s="509"/>
      <c r="H12" s="509"/>
      <c r="I12" s="509"/>
      <c r="J12" s="509"/>
      <c r="K12" s="509"/>
      <c r="L12" s="509"/>
      <c r="M12" s="509"/>
      <c r="N12" s="509"/>
      <c r="O12" s="509"/>
      <c r="P12" s="509"/>
      <c r="S12" s="147"/>
      <c r="T12" s="505" t="s">
        <v>207</v>
      </c>
      <c r="U12" s="506"/>
      <c r="V12" s="506"/>
      <c r="W12" s="506"/>
      <c r="X12" s="506"/>
      <c r="Y12" s="506"/>
      <c r="Z12" s="506"/>
      <c r="AA12" s="506"/>
      <c r="AB12" s="506"/>
      <c r="AC12" s="506"/>
      <c r="AD12" s="506"/>
      <c r="AE12" s="506"/>
      <c r="AF12" s="506"/>
      <c r="AG12" s="506"/>
      <c r="AH12" s="507"/>
      <c r="AI12" s="2"/>
    </row>
    <row r="13" spans="1:37" s="1" customFormat="1" ht="25.5" customHeight="1" x14ac:dyDescent="0.2">
      <c r="A13" s="3"/>
      <c r="B13" s="7"/>
      <c r="C13" s="630" t="s">
        <v>1</v>
      </c>
      <c r="D13" s="631"/>
      <c r="E13" s="630" t="s">
        <v>3</v>
      </c>
      <c r="F13" s="631"/>
      <c r="G13" s="630" t="s">
        <v>4</v>
      </c>
      <c r="H13" s="631"/>
      <c r="I13" s="630" t="s">
        <v>5</v>
      </c>
      <c r="J13" s="631"/>
      <c r="K13" s="630" t="s">
        <v>6</v>
      </c>
      <c r="L13" s="631"/>
      <c r="M13" s="630" t="s">
        <v>7</v>
      </c>
      <c r="N13" s="631"/>
      <c r="O13" s="639" t="s">
        <v>10</v>
      </c>
      <c r="P13" s="627"/>
      <c r="S13" s="148"/>
      <c r="T13" s="7"/>
      <c r="U13" s="630" t="s">
        <v>1</v>
      </c>
      <c r="V13" s="631"/>
      <c r="W13" s="630" t="s">
        <v>3</v>
      </c>
      <c r="X13" s="631"/>
      <c r="Y13" s="630" t="s">
        <v>4</v>
      </c>
      <c r="Z13" s="631"/>
      <c r="AA13" s="630" t="s">
        <v>5</v>
      </c>
      <c r="AB13" s="631"/>
      <c r="AC13" s="630" t="s">
        <v>6</v>
      </c>
      <c r="AD13" s="631"/>
      <c r="AE13" s="630" t="s">
        <v>7</v>
      </c>
      <c r="AF13" s="631"/>
      <c r="AG13" s="634"/>
      <c r="AH13" s="635"/>
    </row>
    <row r="14" spans="1:37" s="12" customFormat="1" ht="105" customHeight="1" thickBot="1" x14ac:dyDescent="0.3">
      <c r="A14" s="11"/>
      <c r="B14" s="27"/>
      <c r="C14" s="632"/>
      <c r="D14" s="633"/>
      <c r="E14" s="632"/>
      <c r="F14" s="633"/>
      <c r="G14" s="632"/>
      <c r="H14" s="633"/>
      <c r="I14" s="632"/>
      <c r="J14" s="633"/>
      <c r="K14" s="632"/>
      <c r="L14" s="633"/>
      <c r="M14" s="632"/>
      <c r="N14" s="633"/>
      <c r="O14" s="640"/>
      <c r="P14" s="629"/>
      <c r="S14" s="145"/>
      <c r="T14" s="27"/>
      <c r="U14" s="632"/>
      <c r="V14" s="633"/>
      <c r="W14" s="632"/>
      <c r="X14" s="633"/>
      <c r="Y14" s="632"/>
      <c r="Z14" s="633"/>
      <c r="AA14" s="632"/>
      <c r="AB14" s="633"/>
      <c r="AC14" s="632"/>
      <c r="AD14" s="633"/>
      <c r="AE14" s="632"/>
      <c r="AF14" s="633"/>
      <c r="AG14" s="640" t="s">
        <v>10</v>
      </c>
      <c r="AH14" s="629"/>
    </row>
    <row r="15" spans="1:37" s="12" customFormat="1" ht="17.100000000000001" customHeight="1" thickBot="1" x14ac:dyDescent="0.25">
      <c r="A15" s="11"/>
      <c r="B15" s="572" t="s">
        <v>209</v>
      </c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636"/>
      <c r="Q15" s="15"/>
      <c r="R15" s="15"/>
      <c r="S15" s="142"/>
      <c r="T15" s="572" t="s">
        <v>22</v>
      </c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636"/>
    </row>
    <row r="16" spans="1:37" s="12" customFormat="1" ht="17.100000000000001" customHeight="1" x14ac:dyDescent="0.2">
      <c r="A16" s="13"/>
      <c r="B16" s="14" t="s">
        <v>15</v>
      </c>
      <c r="C16" s="663">
        <f t="shared" ref="C16:C19" si="0">U16-U16*$P$10</f>
        <v>988</v>
      </c>
      <c r="D16" s="671"/>
      <c r="E16" s="663">
        <f t="shared" ref="E16:E19" si="1">W16-W16*$P$10</f>
        <v>1420</v>
      </c>
      <c r="F16" s="671"/>
      <c r="G16" s="683">
        <f t="shared" ref="G16:G19" si="2">Y16-Y16*$P$10</f>
        <v>621</v>
      </c>
      <c r="H16" s="684"/>
      <c r="I16" s="663">
        <f>AA16-AA16*$P$10</f>
        <v>593</v>
      </c>
      <c r="J16" s="671"/>
      <c r="K16" s="672">
        <f>AC16-AC16*$P$10</f>
        <v>1110</v>
      </c>
      <c r="L16" s="673"/>
      <c r="M16" s="774">
        <f>AE16-AE16*$P$10</f>
        <v>565</v>
      </c>
      <c r="N16" s="775"/>
      <c r="O16" s="672">
        <f t="shared" ref="O16:O18" si="3">AG16-AG16*$P$10</f>
        <v>386</v>
      </c>
      <c r="P16" s="776"/>
      <c r="Q16" s="15"/>
      <c r="R16" s="15"/>
      <c r="S16" s="142"/>
      <c r="T16" s="14" t="s">
        <v>15</v>
      </c>
      <c r="U16" s="672">
        <v>988</v>
      </c>
      <c r="V16" s="673">
        <v>1500.3</v>
      </c>
      <c r="W16" s="672">
        <v>1420</v>
      </c>
      <c r="X16" s="673">
        <v>2418.39</v>
      </c>
      <c r="Y16" s="672">
        <v>621</v>
      </c>
      <c r="Z16" s="673">
        <v>1012.99</v>
      </c>
      <c r="AA16" s="672">
        <v>593</v>
      </c>
      <c r="AB16" s="673">
        <v>892.53</v>
      </c>
      <c r="AC16" s="672">
        <v>1110</v>
      </c>
      <c r="AD16" s="776">
        <v>1688.32</v>
      </c>
      <c r="AE16" s="782">
        <v>565</v>
      </c>
      <c r="AF16" s="783"/>
      <c r="AG16" s="637">
        <v>386</v>
      </c>
      <c r="AH16" s="784"/>
    </row>
    <row r="17" spans="1:35" s="12" customFormat="1" ht="17.100000000000001" customHeight="1" x14ac:dyDescent="0.2">
      <c r="A17" s="13"/>
      <c r="B17" s="16" t="s">
        <v>16</v>
      </c>
      <c r="C17" s="663">
        <f t="shared" si="0"/>
        <v>1078</v>
      </c>
      <c r="D17" s="671"/>
      <c r="E17" s="665">
        <f t="shared" si="1"/>
        <v>1550</v>
      </c>
      <c r="F17" s="670"/>
      <c r="G17" s="665">
        <f t="shared" si="2"/>
        <v>679</v>
      </c>
      <c r="H17" s="670"/>
      <c r="I17" s="663">
        <f>AA17-AA17*$P$10</f>
        <v>650</v>
      </c>
      <c r="J17" s="671"/>
      <c r="K17" s="665">
        <f>AC17-AC17*$P$10</f>
        <v>1210</v>
      </c>
      <c r="L17" s="670"/>
      <c r="M17" s="785">
        <f t="shared" ref="M17:M19" si="4">AE17-AE17*$P$10</f>
        <v>610</v>
      </c>
      <c r="N17" s="786"/>
      <c r="O17" s="665">
        <f t="shared" si="3"/>
        <v>418</v>
      </c>
      <c r="P17" s="666"/>
      <c r="Q17" s="15"/>
      <c r="R17" s="15"/>
      <c r="S17" s="142"/>
      <c r="T17" s="16" t="s">
        <v>16</v>
      </c>
      <c r="U17" s="665">
        <v>1078</v>
      </c>
      <c r="V17" s="670">
        <v>1580.63</v>
      </c>
      <c r="W17" s="665">
        <v>1550</v>
      </c>
      <c r="X17" s="670">
        <v>2549.81</v>
      </c>
      <c r="Y17" s="777">
        <v>679</v>
      </c>
      <c r="Z17" s="778">
        <v>1067.76</v>
      </c>
      <c r="AA17" s="779">
        <v>650</v>
      </c>
      <c r="AB17" s="780">
        <v>939.98</v>
      </c>
      <c r="AC17" s="777">
        <v>1210</v>
      </c>
      <c r="AD17" s="781">
        <v>1779.57</v>
      </c>
      <c r="AE17" s="793">
        <v>610</v>
      </c>
      <c r="AF17" s="794"/>
      <c r="AG17" s="741">
        <v>418</v>
      </c>
      <c r="AH17" s="758"/>
    </row>
    <row r="18" spans="1:35" s="12" customFormat="1" ht="17.100000000000001" customHeight="1" x14ac:dyDescent="0.2">
      <c r="A18" s="13"/>
      <c r="B18" s="16" t="s">
        <v>17</v>
      </c>
      <c r="C18" s="663">
        <f t="shared" si="0"/>
        <v>1037</v>
      </c>
      <c r="D18" s="671"/>
      <c r="E18" s="665">
        <f t="shared" si="1"/>
        <v>1493</v>
      </c>
      <c r="F18" s="670"/>
      <c r="G18" s="665">
        <f t="shared" si="2"/>
        <v>650</v>
      </c>
      <c r="H18" s="670"/>
      <c r="I18" s="663">
        <f>AA18-AA18*$P$10</f>
        <v>630</v>
      </c>
      <c r="J18" s="671"/>
      <c r="K18" s="665">
        <f>AC18-AC18*$P$10</f>
        <v>1173</v>
      </c>
      <c r="L18" s="670"/>
      <c r="M18" s="785">
        <f t="shared" si="4"/>
        <v>590</v>
      </c>
      <c r="N18" s="786"/>
      <c r="O18" s="665">
        <f t="shared" si="3"/>
        <v>408</v>
      </c>
      <c r="P18" s="666"/>
      <c r="Q18" s="15"/>
      <c r="R18" s="15"/>
      <c r="S18" s="142"/>
      <c r="T18" s="16" t="s">
        <v>17</v>
      </c>
      <c r="U18" s="665">
        <v>1037</v>
      </c>
      <c r="V18" s="670">
        <v>1560.54</v>
      </c>
      <c r="W18" s="665">
        <v>1493</v>
      </c>
      <c r="X18" s="670">
        <v>2516.98</v>
      </c>
      <c r="Y18" s="777">
        <v>650</v>
      </c>
      <c r="Z18" s="778">
        <v>1054.99</v>
      </c>
      <c r="AA18" s="777">
        <v>630</v>
      </c>
      <c r="AB18" s="778">
        <v>927.21</v>
      </c>
      <c r="AC18" s="665">
        <v>1173</v>
      </c>
      <c r="AD18" s="666">
        <v>1757.68</v>
      </c>
      <c r="AE18" s="793">
        <v>590</v>
      </c>
      <c r="AF18" s="794"/>
      <c r="AG18" s="741">
        <v>408</v>
      </c>
      <c r="AH18" s="758"/>
    </row>
    <row r="19" spans="1:35" s="12" customFormat="1" ht="17.100000000000001" customHeight="1" thickBot="1" x14ac:dyDescent="0.25">
      <c r="A19" s="13"/>
      <c r="B19" s="17" t="s">
        <v>18</v>
      </c>
      <c r="C19" s="685">
        <f t="shared" si="0"/>
        <v>1037</v>
      </c>
      <c r="D19" s="686"/>
      <c r="E19" s="695">
        <f t="shared" si="1"/>
        <v>1493</v>
      </c>
      <c r="F19" s="697"/>
      <c r="G19" s="685">
        <f t="shared" si="2"/>
        <v>650</v>
      </c>
      <c r="H19" s="686"/>
      <c r="I19" s="685">
        <f>AA19-AA19*$P$10</f>
        <v>630</v>
      </c>
      <c r="J19" s="686"/>
      <c r="K19" s="695">
        <f>AC19-AC19*$P$10</f>
        <v>1173</v>
      </c>
      <c r="L19" s="697"/>
      <c r="M19" s="791">
        <f t="shared" si="4"/>
        <v>0</v>
      </c>
      <c r="N19" s="792"/>
      <c r="O19" s="735">
        <f>AG19-AG19*$P$10</f>
        <v>408</v>
      </c>
      <c r="P19" s="736"/>
      <c r="Q19" s="15"/>
      <c r="R19" s="15"/>
      <c r="S19" s="142"/>
      <c r="T19" s="17" t="s">
        <v>18</v>
      </c>
      <c r="U19" s="685">
        <v>1037</v>
      </c>
      <c r="V19" s="686">
        <v>1609.84</v>
      </c>
      <c r="W19" s="695">
        <v>1493</v>
      </c>
      <c r="X19" s="697">
        <v>2597.27</v>
      </c>
      <c r="Y19" s="695">
        <v>650</v>
      </c>
      <c r="Z19" s="697">
        <v>1093.31</v>
      </c>
      <c r="AA19" s="695">
        <v>630</v>
      </c>
      <c r="AB19" s="697">
        <v>958.22</v>
      </c>
      <c r="AC19" s="685">
        <v>1173</v>
      </c>
      <c r="AD19" s="736">
        <v>1812.43</v>
      </c>
      <c r="AE19" s="787"/>
      <c r="AF19" s="788"/>
      <c r="AG19" s="789">
        <v>408</v>
      </c>
      <c r="AH19" s="790">
        <v>706.35</v>
      </c>
    </row>
    <row r="20" spans="1:35" s="19" customFormat="1" ht="6.95" customHeight="1" x14ac:dyDescent="0.2">
      <c r="A20" s="13"/>
      <c r="B20" s="694"/>
      <c r="C20" s="694"/>
      <c r="D20" s="694"/>
      <c r="E20" s="694"/>
      <c r="F20" s="694"/>
      <c r="G20" s="694"/>
      <c r="H20" s="694"/>
      <c r="I20" s="694"/>
      <c r="J20" s="694"/>
      <c r="K20" s="694"/>
      <c r="L20" s="694"/>
      <c r="M20" s="694"/>
      <c r="N20" s="694"/>
      <c r="O20" s="277"/>
      <c r="P20" s="277"/>
      <c r="Q20" s="277"/>
      <c r="R20" s="277"/>
      <c r="S20" s="142"/>
      <c r="T20" s="142"/>
      <c r="U20" s="167"/>
      <c r="V20" s="694"/>
      <c r="W20" s="694"/>
      <c r="X20" s="694"/>
      <c r="Y20" s="694"/>
      <c r="Z20" s="694"/>
      <c r="AA20" s="694"/>
      <c r="AB20" s="694"/>
      <c r="AC20" s="694"/>
      <c r="AD20" s="694"/>
      <c r="AE20" s="694"/>
      <c r="AF20" s="694"/>
      <c r="AG20" s="694"/>
      <c r="AH20" s="694"/>
      <c r="AI20" s="164"/>
    </row>
    <row r="21" spans="1:35" ht="4.5" customHeight="1" x14ac:dyDescent="0.2">
      <c r="A21" s="6"/>
      <c r="B21" s="9"/>
      <c r="C21" s="9"/>
      <c r="D21" s="10"/>
      <c r="E21" s="10"/>
      <c r="F21" s="8"/>
      <c r="G21" s="8"/>
      <c r="H21" s="8"/>
      <c r="I21" s="8"/>
      <c r="J21" s="8"/>
      <c r="K21" s="8"/>
      <c r="L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</row>
    <row r="22" spans="1:35" s="20" customFormat="1" ht="13.5" customHeight="1" x14ac:dyDescent="0.2">
      <c r="A22" s="21"/>
      <c r="B22" s="704" t="s">
        <v>30</v>
      </c>
      <c r="C22" s="704"/>
      <c r="D22" s="704"/>
      <c r="E22" s="704"/>
      <c r="F22" s="704"/>
      <c r="G22" s="704"/>
      <c r="H22" s="704"/>
      <c r="I22" s="704"/>
      <c r="J22" s="704"/>
      <c r="K22" s="704"/>
      <c r="L22" s="704"/>
      <c r="M22" s="704"/>
      <c r="N22" s="704"/>
      <c r="O22" s="278"/>
      <c r="P22" s="278"/>
      <c r="Q22" s="278"/>
      <c r="R22" s="278"/>
      <c r="U22" s="146"/>
      <c r="V22" s="167"/>
      <c r="AH22" s="168"/>
    </row>
    <row r="23" spans="1:35" s="20" customFormat="1" ht="15" customHeight="1" x14ac:dyDescent="0.2">
      <c r="A23" s="168"/>
      <c r="B23" s="419"/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s="419"/>
      <c r="N23" s="419"/>
      <c r="O23" s="279"/>
      <c r="P23" s="279"/>
      <c r="Q23" s="279"/>
      <c r="R23" s="279"/>
      <c r="U23" s="146"/>
      <c r="V23" s="169"/>
      <c r="AI23" s="168"/>
    </row>
    <row r="24" spans="1:35" ht="3" customHeight="1" x14ac:dyDescent="0.2"/>
    <row r="25" spans="1:35" s="12" customFormat="1" ht="60" customHeight="1" x14ac:dyDescent="0.2">
      <c r="A25" s="19"/>
      <c r="B25" s="43"/>
      <c r="C25" s="703"/>
      <c r="D25" s="703"/>
      <c r="E25" s="277"/>
      <c r="F25" s="42"/>
      <c r="G25" s="41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U25" s="145"/>
      <c r="W25" s="276"/>
      <c r="X25" s="146"/>
      <c r="Y25" s="146"/>
      <c r="Z25" s="190"/>
      <c r="AA25" s="190"/>
      <c r="AB25" s="146"/>
      <c r="AI25" s="163"/>
    </row>
    <row r="26" spans="1:35" s="20" customFormat="1" ht="15" x14ac:dyDescent="0.2">
      <c r="A26" s="46"/>
      <c r="B26" s="169"/>
      <c r="U26" s="146"/>
      <c r="AI26" s="168"/>
    </row>
    <row r="27" spans="1:35" s="20" customFormat="1" ht="15" x14ac:dyDescent="0.2">
      <c r="A27" s="46"/>
      <c r="B27" s="169"/>
      <c r="U27" s="146"/>
      <c r="AI27" s="168"/>
    </row>
    <row r="28" spans="1:35" s="20" customFormat="1" ht="15" x14ac:dyDescent="0.2">
      <c r="A28" s="46"/>
      <c r="B28" s="169"/>
      <c r="U28" s="146"/>
      <c r="AI28" s="168"/>
    </row>
    <row r="29" spans="1:35" s="20" customFormat="1" ht="15" x14ac:dyDescent="0.2">
      <c r="A29" s="46"/>
      <c r="B29" s="169"/>
      <c r="U29" s="146"/>
      <c r="AI29" s="168"/>
    </row>
    <row r="30" spans="1:35" s="20" customFormat="1" ht="15" x14ac:dyDescent="0.2">
      <c r="A30" s="46"/>
      <c r="B30" s="169"/>
      <c r="U30" s="146"/>
      <c r="AI30" s="168"/>
    </row>
    <row r="31" spans="1:35" s="20" customFormat="1" ht="15" x14ac:dyDescent="0.2">
      <c r="A31" s="46"/>
      <c r="B31" s="169"/>
      <c r="U31" s="146"/>
      <c r="AI31" s="168"/>
    </row>
    <row r="32" spans="1:35" s="20" customFormat="1" ht="15" x14ac:dyDescent="0.2">
      <c r="A32" s="46"/>
      <c r="B32" s="169"/>
      <c r="U32" s="146"/>
      <c r="AI32" s="168"/>
    </row>
    <row r="33" spans="1:35" s="20" customFormat="1" ht="15" x14ac:dyDescent="0.2">
      <c r="A33" s="46"/>
      <c r="B33" s="169"/>
      <c r="U33" s="146"/>
      <c r="AI33" s="168"/>
    </row>
    <row r="34" spans="1:35" s="20" customFormat="1" ht="15" x14ac:dyDescent="0.2">
      <c r="A34" s="46"/>
      <c r="B34" s="169"/>
      <c r="U34" s="146"/>
      <c r="AI34" s="168"/>
    </row>
    <row r="35" spans="1:35" s="20" customFormat="1" ht="15" x14ac:dyDescent="0.2">
      <c r="A35" s="46"/>
      <c r="B35" s="169"/>
      <c r="U35" s="146"/>
      <c r="AI35" s="168"/>
    </row>
    <row r="36" spans="1:35" s="20" customFormat="1" ht="15" x14ac:dyDescent="0.2">
      <c r="A36" s="46"/>
      <c r="B36" s="169"/>
      <c r="U36" s="146"/>
      <c r="AI36" s="168"/>
    </row>
    <row r="37" spans="1:35" s="20" customFormat="1" ht="15" x14ac:dyDescent="0.2">
      <c r="A37" s="46"/>
      <c r="B37" s="169"/>
      <c r="U37" s="146"/>
      <c r="AI37" s="168"/>
    </row>
    <row r="38" spans="1:35" s="20" customFormat="1" ht="15" x14ac:dyDescent="0.2">
      <c r="A38" s="46"/>
      <c r="B38" s="169"/>
      <c r="U38" s="146"/>
      <c r="AI38" s="168"/>
    </row>
    <row r="39" spans="1:35" s="20" customFormat="1" ht="15" x14ac:dyDescent="0.2">
      <c r="A39" s="46"/>
      <c r="B39" s="169"/>
      <c r="U39" s="146"/>
      <c r="AI39" s="168"/>
    </row>
    <row r="40" spans="1:35" s="20" customFormat="1" ht="15" x14ac:dyDescent="0.2">
      <c r="A40" s="46"/>
      <c r="B40" s="169"/>
      <c r="U40" s="146"/>
      <c r="AI40" s="168"/>
    </row>
    <row r="41" spans="1:35" s="20" customFormat="1" ht="15" x14ac:dyDescent="0.2">
      <c r="A41" s="46"/>
      <c r="B41" s="169"/>
      <c r="U41" s="146"/>
      <c r="AI41" s="168"/>
    </row>
    <row r="42" spans="1:35" s="20" customFormat="1" ht="15" x14ac:dyDescent="0.2">
      <c r="A42" s="46"/>
      <c r="B42" s="169"/>
      <c r="U42" s="146"/>
      <c r="AI42" s="168"/>
    </row>
    <row r="43" spans="1:35" s="20" customFormat="1" ht="15" x14ac:dyDescent="0.2">
      <c r="A43" s="46"/>
      <c r="B43" s="169"/>
      <c r="U43" s="146"/>
      <c r="AI43" s="168"/>
    </row>
    <row r="44" spans="1:35" s="20" customFormat="1" ht="15" x14ac:dyDescent="0.2">
      <c r="A44" s="46"/>
      <c r="B44" s="169"/>
      <c r="U44" s="146"/>
      <c r="AI44" s="168"/>
    </row>
    <row r="45" spans="1:35" s="20" customFormat="1" ht="15" x14ac:dyDescent="0.2">
      <c r="A45" s="21"/>
      <c r="B45" s="169"/>
      <c r="U45" s="146"/>
      <c r="AI45" s="168"/>
    </row>
    <row r="46" spans="1:35" s="20" customFormat="1" ht="15" x14ac:dyDescent="0.2">
      <c r="A46" s="21"/>
      <c r="B46" s="169"/>
      <c r="U46" s="146"/>
      <c r="AI46" s="168"/>
    </row>
    <row r="47" spans="1:35" s="20" customFormat="1" ht="15" x14ac:dyDescent="0.2">
      <c r="A47" s="21"/>
      <c r="B47" s="169"/>
      <c r="U47" s="146"/>
      <c r="AI47" s="168"/>
    </row>
    <row r="48" spans="1:35" s="20" customFormat="1" ht="15" x14ac:dyDescent="0.2">
      <c r="A48" s="21"/>
      <c r="B48" s="169"/>
      <c r="U48" s="146"/>
      <c r="AI48" s="168"/>
    </row>
    <row r="49" spans="1:35" s="20" customFormat="1" ht="15" x14ac:dyDescent="0.2">
      <c r="A49" s="21"/>
      <c r="B49" s="169"/>
      <c r="U49" s="146"/>
      <c r="AI49" s="168"/>
    </row>
    <row r="50" spans="1:35" s="20" customFormat="1" ht="15" x14ac:dyDescent="0.2">
      <c r="A50" s="21"/>
      <c r="B50" s="169"/>
      <c r="U50" s="146"/>
      <c r="AI50" s="168"/>
    </row>
    <row r="51" spans="1:35" s="20" customFormat="1" ht="15" x14ac:dyDescent="0.2">
      <c r="A51" s="21"/>
      <c r="B51" s="169"/>
      <c r="U51" s="146"/>
      <c r="AI51" s="168"/>
    </row>
    <row r="52" spans="1:35" s="20" customFormat="1" ht="15" x14ac:dyDescent="0.2">
      <c r="A52" s="21"/>
      <c r="B52" s="169"/>
      <c r="U52" s="146"/>
      <c r="AI52" s="168"/>
    </row>
    <row r="53" spans="1:35" s="20" customFormat="1" ht="15" x14ac:dyDescent="0.2">
      <c r="A53" s="21"/>
      <c r="B53" s="169"/>
      <c r="U53" s="146"/>
      <c r="AI53" s="168"/>
    </row>
    <row r="54" spans="1:35" s="20" customFormat="1" ht="15" x14ac:dyDescent="0.2">
      <c r="A54" s="21"/>
      <c r="B54" s="169"/>
      <c r="U54" s="146"/>
      <c r="AI54" s="168"/>
    </row>
    <row r="55" spans="1:35" s="20" customFormat="1" ht="15" x14ac:dyDescent="0.2">
      <c r="A55" s="21"/>
      <c r="B55" s="169"/>
      <c r="U55" s="146"/>
      <c r="AI55" s="168"/>
    </row>
    <row r="56" spans="1:35" s="20" customFormat="1" ht="15" x14ac:dyDescent="0.2">
      <c r="A56" s="21"/>
      <c r="B56" s="169"/>
      <c r="U56" s="146"/>
      <c r="AI56" s="168"/>
    </row>
    <row r="57" spans="1:35" s="20" customFormat="1" ht="15" x14ac:dyDescent="0.2">
      <c r="A57" s="21"/>
      <c r="B57" s="169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U57" s="146"/>
      <c r="AI57" s="168"/>
    </row>
    <row r="58" spans="1:35" x14ac:dyDescent="0.2">
      <c r="B58" s="45"/>
    </row>
    <row r="59" spans="1:35" x14ac:dyDescent="0.2">
      <c r="B59" s="45"/>
    </row>
    <row r="60" spans="1:35" x14ac:dyDescent="0.2">
      <c r="B60" s="45"/>
    </row>
    <row r="61" spans="1:35" x14ac:dyDescent="0.2">
      <c r="B61" s="45"/>
    </row>
    <row r="62" spans="1:35" x14ac:dyDescent="0.2">
      <c r="B62" s="45"/>
    </row>
    <row r="63" spans="1:35" x14ac:dyDescent="0.2">
      <c r="B63" s="45"/>
    </row>
    <row r="64" spans="1:35" x14ac:dyDescent="0.2">
      <c r="B64" s="45"/>
    </row>
    <row r="65" spans="2:2" x14ac:dyDescent="0.2">
      <c r="B65" s="45"/>
    </row>
    <row r="66" spans="2:2" x14ac:dyDescent="0.2">
      <c r="B66" s="45"/>
    </row>
    <row r="67" spans="2:2" x14ac:dyDescent="0.2">
      <c r="B67" s="45"/>
    </row>
    <row r="68" spans="2:2" x14ac:dyDescent="0.2">
      <c r="B68" s="45"/>
    </row>
    <row r="69" spans="2:2" x14ac:dyDescent="0.2">
      <c r="B69" s="45"/>
    </row>
    <row r="70" spans="2:2" x14ac:dyDescent="0.2">
      <c r="B70" s="45"/>
    </row>
    <row r="71" spans="2:2" x14ac:dyDescent="0.2">
      <c r="B71" s="45"/>
    </row>
    <row r="72" spans="2:2" x14ac:dyDescent="0.2">
      <c r="B72" s="45"/>
    </row>
    <row r="73" spans="2:2" x14ac:dyDescent="0.2">
      <c r="B73" s="45"/>
    </row>
    <row r="74" spans="2:2" x14ac:dyDescent="0.2">
      <c r="B74" s="45"/>
    </row>
    <row r="75" spans="2:2" x14ac:dyDescent="0.2">
      <c r="B75" s="45"/>
    </row>
    <row r="76" spans="2:2" x14ac:dyDescent="0.2">
      <c r="B76" s="45"/>
    </row>
    <row r="77" spans="2:2" x14ac:dyDescent="0.2">
      <c r="B77" s="45"/>
    </row>
    <row r="78" spans="2:2" x14ac:dyDescent="0.2">
      <c r="B78" s="45"/>
    </row>
    <row r="79" spans="2:2" x14ac:dyDescent="0.2">
      <c r="B79" s="45"/>
    </row>
    <row r="80" spans="2:2" x14ac:dyDescent="0.2">
      <c r="B80" s="45"/>
    </row>
    <row r="81" spans="2:2" x14ac:dyDescent="0.2">
      <c r="B81" s="45"/>
    </row>
    <row r="82" spans="2:2" x14ac:dyDescent="0.2">
      <c r="B82" s="45"/>
    </row>
    <row r="83" spans="2:2" x14ac:dyDescent="0.2">
      <c r="B83" s="45"/>
    </row>
    <row r="84" spans="2:2" x14ac:dyDescent="0.2">
      <c r="B84" s="45"/>
    </row>
  </sheetData>
  <sheetProtection selectLockedCells="1"/>
  <mergeCells count="90">
    <mergeCell ref="C25:D25"/>
    <mergeCell ref="B22:N22"/>
    <mergeCell ref="B23:N23"/>
    <mergeCell ref="AE19:AF19"/>
    <mergeCell ref="AG19:AH19"/>
    <mergeCell ref="M19:N19"/>
    <mergeCell ref="O19:P19"/>
    <mergeCell ref="B20:N20"/>
    <mergeCell ref="V20:AH20"/>
    <mergeCell ref="I19:J19"/>
    <mergeCell ref="K19:L19"/>
    <mergeCell ref="C19:D19"/>
    <mergeCell ref="AA19:AB19"/>
    <mergeCell ref="AC19:AD19"/>
    <mergeCell ref="U19:V19"/>
    <mergeCell ref="M17:N17"/>
    <mergeCell ref="O17:P17"/>
    <mergeCell ref="AC18:AD18"/>
    <mergeCell ref="W18:X18"/>
    <mergeCell ref="Y18:Z18"/>
    <mergeCell ref="AA18:AB18"/>
    <mergeCell ref="M18:N18"/>
    <mergeCell ref="O18:P18"/>
    <mergeCell ref="E19:F19"/>
    <mergeCell ref="G19:H19"/>
    <mergeCell ref="M13:N14"/>
    <mergeCell ref="W19:X19"/>
    <mergeCell ref="Y19:Z19"/>
    <mergeCell ref="AE16:AF16"/>
    <mergeCell ref="AG16:AH16"/>
    <mergeCell ref="I18:J18"/>
    <mergeCell ref="K18:L18"/>
    <mergeCell ref="U18:V18"/>
    <mergeCell ref="K17:L17"/>
    <mergeCell ref="AE18:AF18"/>
    <mergeCell ref="AG18:AH18"/>
    <mergeCell ref="AE17:AF17"/>
    <mergeCell ref="AG17:AH17"/>
    <mergeCell ref="O16:P16"/>
    <mergeCell ref="W17:X17"/>
    <mergeCell ref="Y17:Z17"/>
    <mergeCell ref="AA17:AB17"/>
    <mergeCell ref="AC17:AD17"/>
    <mergeCell ref="Y16:Z16"/>
    <mergeCell ref="AA16:AB16"/>
    <mergeCell ref="AC16:AD16"/>
    <mergeCell ref="U17:V17"/>
    <mergeCell ref="C18:D18"/>
    <mergeCell ref="E18:F18"/>
    <mergeCell ref="G18:H18"/>
    <mergeCell ref="I17:J17"/>
    <mergeCell ref="AA13:AB14"/>
    <mergeCell ref="K16:L16"/>
    <mergeCell ref="U16:V16"/>
    <mergeCell ref="W16:X16"/>
    <mergeCell ref="C17:D17"/>
    <mergeCell ref="E17:F17"/>
    <mergeCell ref="G17:H17"/>
    <mergeCell ref="C16:D16"/>
    <mergeCell ref="E16:F16"/>
    <mergeCell ref="G16:H16"/>
    <mergeCell ref="M16:N16"/>
    <mergeCell ref="I16:J16"/>
    <mergeCell ref="E2:F4"/>
    <mergeCell ref="G2:H3"/>
    <mergeCell ref="E8:F8"/>
    <mergeCell ref="E9:F9"/>
    <mergeCell ref="E5:F5"/>
    <mergeCell ref="N5:P5"/>
    <mergeCell ref="E6:F6"/>
    <mergeCell ref="E7:F7"/>
    <mergeCell ref="E10:G10"/>
    <mergeCell ref="I13:J14"/>
    <mergeCell ref="K13:L14"/>
    <mergeCell ref="E13:F14"/>
    <mergeCell ref="G13:H14"/>
    <mergeCell ref="O13:P14"/>
    <mergeCell ref="B7:C10"/>
    <mergeCell ref="B12:P12"/>
    <mergeCell ref="B15:P15"/>
    <mergeCell ref="T15:AH15"/>
    <mergeCell ref="T12:AH12"/>
    <mergeCell ref="U13:V14"/>
    <mergeCell ref="C13:D14"/>
    <mergeCell ref="W13:X14"/>
    <mergeCell ref="Y13:Z14"/>
    <mergeCell ref="AG14:AH14"/>
    <mergeCell ref="AE13:AF14"/>
    <mergeCell ref="AG13:AH13"/>
    <mergeCell ref="AC13:AD14"/>
  </mergeCells>
  <printOptions horizontalCentered="1"/>
  <pageMargins left="0.25" right="0.25" top="0.75" bottom="0.75" header="0.3" footer="0.3"/>
  <pageSetup paperSize="256" scale="4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T103"/>
  <sheetViews>
    <sheetView view="pageBreakPreview" zoomScale="70" zoomScaleNormal="100" zoomScaleSheetLayoutView="70" workbookViewId="0">
      <selection activeCell="I5" sqref="I3:I5"/>
    </sheetView>
  </sheetViews>
  <sheetFormatPr defaultColWidth="9" defaultRowHeight="12.75" x14ac:dyDescent="0.2"/>
  <cols>
    <col min="1" max="1" width="1.28515625" style="56" customWidth="1"/>
    <col min="2" max="2" width="20.7109375" style="57" customWidth="1"/>
    <col min="3" max="3" width="33.7109375" style="57" customWidth="1"/>
    <col min="4" max="5" width="16.7109375" style="57" customWidth="1"/>
    <col min="6" max="6" width="19.28515625" style="57" customWidth="1"/>
    <col min="7" max="7" width="18.7109375" style="57" customWidth="1"/>
    <col min="8" max="10" width="15.7109375" style="57" customWidth="1"/>
    <col min="11" max="11" width="1.42578125" style="57" customWidth="1"/>
    <col min="12" max="16384" width="9" style="57"/>
  </cols>
  <sheetData>
    <row r="1" spans="1:11" ht="3" customHeight="1" x14ac:dyDescent="0.2"/>
    <row r="2" spans="1:11" ht="15" customHeight="1" x14ac:dyDescent="0.2">
      <c r="B2" s="820" t="s">
        <v>226</v>
      </c>
      <c r="C2" s="820"/>
      <c r="D2" s="109"/>
      <c r="E2" s="110"/>
      <c r="F2" s="804"/>
      <c r="G2" s="804"/>
      <c r="H2" s="804"/>
      <c r="I2" s="804"/>
      <c r="J2" s="804"/>
      <c r="K2" s="109"/>
    </row>
    <row r="3" spans="1:11" ht="15" customHeight="1" x14ac:dyDescent="0.25">
      <c r="B3" s="820"/>
      <c r="C3" s="820"/>
      <c r="D3" s="109"/>
      <c r="E3" s="111"/>
      <c r="F3" s="293"/>
      <c r="G3" s="293"/>
      <c r="H3" s="300"/>
      <c r="I3" s="297" t="s">
        <v>227</v>
      </c>
      <c r="J3" s="293"/>
      <c r="K3" s="109"/>
    </row>
    <row r="4" spans="1:11" ht="15" customHeight="1" x14ac:dyDescent="0.2">
      <c r="B4" s="820"/>
      <c r="C4" s="820"/>
      <c r="D4" s="112"/>
      <c r="E4" s="79"/>
      <c r="F4" s="294"/>
      <c r="G4" s="294"/>
      <c r="H4" s="294"/>
      <c r="I4" s="303"/>
      <c r="J4" s="294"/>
      <c r="K4" s="112"/>
    </row>
    <row r="5" spans="1:11" ht="15" customHeight="1" x14ac:dyDescent="0.25">
      <c r="B5" s="820"/>
      <c r="C5" s="820"/>
      <c r="D5" s="113"/>
      <c r="E5" s="114"/>
      <c r="F5" s="293"/>
      <c r="G5" s="293"/>
      <c r="H5" s="301"/>
      <c r="I5" s="297" t="s">
        <v>228</v>
      </c>
      <c r="J5" s="293"/>
      <c r="K5" s="113"/>
    </row>
    <row r="6" spans="1:11" ht="15" customHeight="1" x14ac:dyDescent="0.2">
      <c r="B6" s="820"/>
      <c r="C6" s="820"/>
      <c r="D6" s="113"/>
      <c r="E6" s="105"/>
      <c r="F6" s="105"/>
      <c r="G6" s="108"/>
      <c r="H6" s="105"/>
      <c r="I6" s="151"/>
      <c r="J6" s="105"/>
      <c r="K6" s="113"/>
    </row>
    <row r="7" spans="1:11" ht="15" hidden="1" customHeight="1" x14ac:dyDescent="0.2">
      <c r="B7" s="106" t="s">
        <v>28</v>
      </c>
      <c r="C7" s="115"/>
      <c r="D7" s="116"/>
      <c r="E7" s="133"/>
      <c r="F7" s="134"/>
      <c r="G7" s="131"/>
      <c r="H7" s="141"/>
      <c r="I7" s="153" t="s">
        <v>104</v>
      </c>
      <c r="J7" s="59">
        <f>'Раздвижная система Стандарт'!T10</f>
        <v>0</v>
      </c>
      <c r="K7" s="117"/>
    </row>
    <row r="8" spans="1:11" ht="7.5" customHeight="1" thickBot="1" x14ac:dyDescent="0.25">
      <c r="B8" s="106"/>
      <c r="C8" s="115"/>
      <c r="D8" s="116"/>
      <c r="E8" s="117"/>
      <c r="F8" s="116"/>
      <c r="G8" s="116"/>
      <c r="H8" s="117"/>
      <c r="I8" s="117"/>
      <c r="J8" s="118"/>
      <c r="K8" s="117"/>
    </row>
    <row r="9" spans="1:11" ht="18.95" customHeight="1" thickBot="1" x14ac:dyDescent="0.25">
      <c r="B9" s="824" t="s">
        <v>92</v>
      </c>
      <c r="C9" s="825"/>
      <c r="D9" s="825"/>
      <c r="E9" s="825"/>
      <c r="F9" s="825"/>
      <c r="G9" s="825"/>
      <c r="H9" s="825"/>
      <c r="I9" s="825"/>
      <c r="J9" s="825"/>
      <c r="K9" s="117"/>
    </row>
    <row r="10" spans="1:11" ht="6.75" customHeight="1" thickBot="1" x14ac:dyDescent="0.25">
      <c r="B10" s="106"/>
      <c r="C10" s="115"/>
      <c r="D10" s="116"/>
      <c r="E10" s="117"/>
      <c r="F10" s="116"/>
      <c r="G10" s="116"/>
      <c r="H10" s="117"/>
      <c r="I10" s="117"/>
      <c r="J10" s="118"/>
      <c r="K10" s="117"/>
    </row>
    <row r="11" spans="1:11" s="71" customFormat="1" ht="18" customHeight="1" x14ac:dyDescent="0.2">
      <c r="A11" s="70"/>
      <c r="B11" s="809" t="s">
        <v>57</v>
      </c>
      <c r="C11" s="810"/>
      <c r="D11" s="810"/>
      <c r="E11" s="810"/>
      <c r="F11" s="811"/>
      <c r="G11" s="815" t="s">
        <v>63</v>
      </c>
      <c r="H11" s="805" t="s">
        <v>60</v>
      </c>
      <c r="I11" s="807" t="s">
        <v>106</v>
      </c>
      <c r="J11" s="807" t="s">
        <v>85</v>
      </c>
      <c r="K11" s="80"/>
    </row>
    <row r="12" spans="1:11" s="100" customFormat="1" ht="24" customHeight="1" thickBot="1" x14ac:dyDescent="0.25">
      <c r="A12" s="83"/>
      <c r="B12" s="812"/>
      <c r="C12" s="813"/>
      <c r="D12" s="813"/>
      <c r="E12" s="813"/>
      <c r="F12" s="814"/>
      <c r="G12" s="816"/>
      <c r="H12" s="806"/>
      <c r="I12" s="808"/>
      <c r="J12" s="808"/>
      <c r="K12" s="99"/>
    </row>
    <row r="13" spans="1:11" s="84" customFormat="1" ht="36" customHeight="1" x14ac:dyDescent="0.2">
      <c r="A13" s="119"/>
      <c r="B13" s="76"/>
      <c r="C13" s="176" t="s">
        <v>117</v>
      </c>
      <c r="D13" s="795" t="s">
        <v>47</v>
      </c>
      <c r="E13" s="796"/>
      <c r="F13" s="797"/>
      <c r="G13" s="132" t="s">
        <v>102</v>
      </c>
      <c r="H13" s="120" t="s">
        <v>46</v>
      </c>
      <c r="I13" s="158">
        <f t="shared" ref="I13:I44" si="0">J13-J13*$J$7</f>
        <v>1933.05</v>
      </c>
      <c r="J13" s="121">
        <v>1933.05</v>
      </c>
    </row>
    <row r="14" spans="1:11" s="84" customFormat="1" ht="36" customHeight="1" x14ac:dyDescent="0.2">
      <c r="A14" s="83"/>
      <c r="B14" s="129"/>
      <c r="C14" s="178" t="s">
        <v>120</v>
      </c>
      <c r="D14" s="795" t="s">
        <v>54</v>
      </c>
      <c r="E14" s="796"/>
      <c r="F14" s="797"/>
      <c r="G14" s="132" t="s">
        <v>91</v>
      </c>
      <c r="H14" s="123" t="s">
        <v>36</v>
      </c>
      <c r="I14" s="158">
        <f t="shared" si="0"/>
        <v>82.95</v>
      </c>
      <c r="J14" s="121">
        <v>82.95</v>
      </c>
    </row>
    <row r="15" spans="1:11" s="84" customFormat="1" ht="36" customHeight="1" x14ac:dyDescent="0.2">
      <c r="A15" s="83"/>
      <c r="B15" s="129"/>
      <c r="C15" s="178" t="s">
        <v>122</v>
      </c>
      <c r="D15" s="795" t="s">
        <v>54</v>
      </c>
      <c r="E15" s="796"/>
      <c r="F15" s="797"/>
      <c r="G15" s="122"/>
      <c r="H15" s="123" t="s">
        <v>36</v>
      </c>
      <c r="I15" s="158">
        <f t="shared" si="0"/>
        <v>237.28</v>
      </c>
      <c r="J15" s="121">
        <v>237.28</v>
      </c>
    </row>
    <row r="16" spans="1:11" s="84" customFormat="1" ht="39.75" customHeight="1" x14ac:dyDescent="0.2">
      <c r="A16" s="83"/>
      <c r="B16" s="129"/>
      <c r="C16" s="187" t="s">
        <v>123</v>
      </c>
      <c r="D16" s="795" t="s">
        <v>54</v>
      </c>
      <c r="E16" s="796"/>
      <c r="F16" s="797"/>
      <c r="G16" s="181"/>
      <c r="H16" s="123" t="s">
        <v>36</v>
      </c>
      <c r="I16" s="158">
        <f t="shared" si="0"/>
        <v>182.53</v>
      </c>
      <c r="J16" s="121">
        <v>182.53</v>
      </c>
      <c r="K16" s="57"/>
    </row>
    <row r="17" spans="1:11" s="84" customFormat="1" ht="36" customHeight="1" x14ac:dyDescent="0.2">
      <c r="A17" s="83"/>
      <c r="B17" s="129"/>
      <c r="C17" s="178" t="s">
        <v>119</v>
      </c>
      <c r="D17" s="795" t="s">
        <v>54</v>
      </c>
      <c r="E17" s="796"/>
      <c r="F17" s="797"/>
      <c r="G17" s="132" t="s">
        <v>91</v>
      </c>
      <c r="H17" s="123" t="s">
        <v>36</v>
      </c>
      <c r="I17" s="158">
        <f t="shared" si="0"/>
        <v>36.5</v>
      </c>
      <c r="J17" s="121">
        <v>36.5</v>
      </c>
    </row>
    <row r="18" spans="1:11" s="84" customFormat="1" ht="36" customHeight="1" x14ac:dyDescent="0.2">
      <c r="A18" s="83"/>
      <c r="B18" s="73"/>
      <c r="C18" s="178" t="s">
        <v>55</v>
      </c>
      <c r="D18" s="795" t="s">
        <v>54</v>
      </c>
      <c r="E18" s="796"/>
      <c r="F18" s="797"/>
      <c r="G18" s="132" t="s">
        <v>89</v>
      </c>
      <c r="H18" s="120" t="s">
        <v>36</v>
      </c>
      <c r="I18" s="158">
        <f t="shared" si="0"/>
        <v>6.65</v>
      </c>
      <c r="J18" s="121">
        <v>6.65</v>
      </c>
    </row>
    <row r="19" spans="1:11" s="84" customFormat="1" ht="36" customHeight="1" x14ac:dyDescent="0.2">
      <c r="A19" s="83"/>
      <c r="B19" s="129"/>
      <c r="C19" s="178" t="s">
        <v>121</v>
      </c>
      <c r="D19" s="795" t="s">
        <v>54</v>
      </c>
      <c r="E19" s="796"/>
      <c r="F19" s="797"/>
      <c r="G19" s="132" t="s">
        <v>91</v>
      </c>
      <c r="H19" s="123" t="s">
        <v>36</v>
      </c>
      <c r="I19" s="158">
        <f t="shared" si="0"/>
        <v>36.5</v>
      </c>
      <c r="J19" s="121">
        <v>36.5</v>
      </c>
    </row>
    <row r="20" spans="1:11" s="84" customFormat="1" ht="36" customHeight="1" x14ac:dyDescent="0.2">
      <c r="A20" s="83"/>
      <c r="B20" s="129"/>
      <c r="C20" s="178" t="s">
        <v>118</v>
      </c>
      <c r="D20" s="795" t="s">
        <v>54</v>
      </c>
      <c r="E20" s="796"/>
      <c r="F20" s="797"/>
      <c r="G20" s="132" t="s">
        <v>103</v>
      </c>
      <c r="H20" s="123" t="s">
        <v>36</v>
      </c>
      <c r="I20" s="158">
        <f t="shared" si="0"/>
        <v>4.9800000000000004</v>
      </c>
      <c r="J20" s="121">
        <v>4.9800000000000004</v>
      </c>
    </row>
    <row r="21" spans="1:11" s="84" customFormat="1" ht="36" customHeight="1" x14ac:dyDescent="0.2">
      <c r="A21" s="83"/>
      <c r="B21" s="73"/>
      <c r="C21" s="178" t="s">
        <v>101</v>
      </c>
      <c r="D21" s="795" t="s">
        <v>54</v>
      </c>
      <c r="E21" s="796"/>
      <c r="F21" s="797"/>
      <c r="G21" s="132" t="s">
        <v>76</v>
      </c>
      <c r="H21" s="120" t="s">
        <v>36</v>
      </c>
      <c r="I21" s="158">
        <f t="shared" si="0"/>
        <v>9.9600000000000009</v>
      </c>
      <c r="J21" s="121">
        <v>9.9600000000000009</v>
      </c>
    </row>
    <row r="22" spans="1:11" s="84" customFormat="1" ht="36" customHeight="1" x14ac:dyDescent="0.2">
      <c r="A22" s="83"/>
      <c r="B22" s="73"/>
      <c r="C22" s="178" t="s">
        <v>124</v>
      </c>
      <c r="D22" s="795" t="s">
        <v>169</v>
      </c>
      <c r="E22" s="796"/>
      <c r="F22" s="797"/>
      <c r="G22" s="132" t="s">
        <v>89</v>
      </c>
      <c r="H22" s="120" t="s">
        <v>36</v>
      </c>
      <c r="I22" s="158">
        <f t="shared" si="0"/>
        <v>796.46</v>
      </c>
      <c r="J22" s="121">
        <v>796.46</v>
      </c>
    </row>
    <row r="23" spans="1:11" ht="36" customHeight="1" x14ac:dyDescent="0.2">
      <c r="A23" s="87"/>
      <c r="B23" s="73"/>
      <c r="C23" s="178" t="s">
        <v>129</v>
      </c>
      <c r="D23" s="795"/>
      <c r="E23" s="796"/>
      <c r="F23" s="797"/>
      <c r="G23" s="132" t="s">
        <v>90</v>
      </c>
      <c r="H23" s="120" t="s">
        <v>36</v>
      </c>
      <c r="I23" s="158">
        <f t="shared" si="0"/>
        <v>38.159999999999997</v>
      </c>
      <c r="J23" s="121">
        <v>38.159999999999997</v>
      </c>
      <c r="K23" s="106"/>
    </row>
    <row r="24" spans="1:11" ht="36" customHeight="1" x14ac:dyDescent="0.2">
      <c r="A24" s="128"/>
      <c r="B24" s="73"/>
      <c r="C24" s="178" t="s">
        <v>130</v>
      </c>
      <c r="D24" s="795"/>
      <c r="E24" s="796"/>
      <c r="F24" s="797"/>
      <c r="G24" s="132" t="s">
        <v>90</v>
      </c>
      <c r="H24" s="120" t="s">
        <v>36</v>
      </c>
      <c r="I24" s="158">
        <f t="shared" si="0"/>
        <v>29.88</v>
      </c>
      <c r="J24" s="121">
        <v>29.88</v>
      </c>
      <c r="K24" s="107"/>
    </row>
    <row r="25" spans="1:11" ht="36" customHeight="1" x14ac:dyDescent="0.2">
      <c r="A25" s="128"/>
      <c r="B25" s="833"/>
      <c r="C25" s="178" t="s">
        <v>159</v>
      </c>
      <c r="D25" s="836" t="s">
        <v>56</v>
      </c>
      <c r="E25" s="837"/>
      <c r="F25" s="838"/>
      <c r="G25" s="798" t="s">
        <v>76</v>
      </c>
      <c r="H25" s="801" t="s">
        <v>46</v>
      </c>
      <c r="I25" s="158">
        <f t="shared" si="0"/>
        <v>68</v>
      </c>
      <c r="J25" s="121">
        <v>68</v>
      </c>
      <c r="K25" s="191"/>
    </row>
    <row r="26" spans="1:11" s="84" customFormat="1" ht="36" customHeight="1" x14ac:dyDescent="0.2">
      <c r="A26" s="119"/>
      <c r="B26" s="834"/>
      <c r="C26" s="176" t="s">
        <v>135</v>
      </c>
      <c r="D26" s="839"/>
      <c r="E26" s="840"/>
      <c r="F26" s="841"/>
      <c r="G26" s="799"/>
      <c r="H26" s="802"/>
      <c r="I26" s="158">
        <f t="shared" si="0"/>
        <v>139.38</v>
      </c>
      <c r="J26" s="121">
        <v>139.38</v>
      </c>
    </row>
    <row r="27" spans="1:11" s="84" customFormat="1" ht="36" customHeight="1" x14ac:dyDescent="0.2">
      <c r="A27" s="119"/>
      <c r="B27" s="835"/>
      <c r="C27" s="176" t="s">
        <v>136</v>
      </c>
      <c r="D27" s="821"/>
      <c r="E27" s="822"/>
      <c r="F27" s="823"/>
      <c r="G27" s="800"/>
      <c r="H27" s="803"/>
      <c r="I27" s="158">
        <f t="shared" si="0"/>
        <v>139.38</v>
      </c>
      <c r="J27" s="121">
        <v>139.38</v>
      </c>
    </row>
    <row r="28" spans="1:11" s="84" customFormat="1" ht="36" customHeight="1" x14ac:dyDescent="0.2">
      <c r="A28" s="83"/>
      <c r="B28" s="73"/>
      <c r="C28" s="177" t="s">
        <v>126</v>
      </c>
      <c r="D28" s="821"/>
      <c r="E28" s="822"/>
      <c r="F28" s="823"/>
      <c r="G28" s="132" t="s">
        <v>76</v>
      </c>
      <c r="H28" s="125" t="s">
        <v>46</v>
      </c>
      <c r="I28" s="158">
        <f t="shared" si="0"/>
        <v>87.95</v>
      </c>
      <c r="J28" s="126">
        <v>87.95</v>
      </c>
      <c r="K28" s="127"/>
    </row>
    <row r="29" spans="1:11" s="84" customFormat="1" ht="36" customHeight="1" x14ac:dyDescent="0.2">
      <c r="A29" s="83"/>
      <c r="B29" s="73"/>
      <c r="C29" s="177" t="s">
        <v>223</v>
      </c>
      <c r="D29" s="817"/>
      <c r="E29" s="818"/>
      <c r="F29" s="819"/>
      <c r="G29" s="132" t="s">
        <v>76</v>
      </c>
      <c r="H29" s="123" t="s">
        <v>36</v>
      </c>
      <c r="I29" s="158">
        <f t="shared" si="0"/>
        <v>5.9</v>
      </c>
      <c r="J29" s="126">
        <v>5.9</v>
      </c>
      <c r="K29" s="100"/>
    </row>
    <row r="30" spans="1:11" s="84" customFormat="1" ht="36" customHeight="1" x14ac:dyDescent="0.2">
      <c r="A30" s="83"/>
      <c r="B30" s="129"/>
      <c r="C30" s="178" t="s">
        <v>116</v>
      </c>
      <c r="D30" s="795"/>
      <c r="E30" s="796"/>
      <c r="F30" s="797"/>
      <c r="G30" s="132" t="s">
        <v>76</v>
      </c>
      <c r="H30" s="123" t="s">
        <v>36</v>
      </c>
      <c r="I30" s="158">
        <f t="shared" si="0"/>
        <v>3.65</v>
      </c>
      <c r="J30" s="121">
        <v>3.65</v>
      </c>
    </row>
    <row r="31" spans="1:11" s="84" customFormat="1" ht="36" customHeight="1" x14ac:dyDescent="0.2">
      <c r="A31" s="119"/>
      <c r="B31" s="186"/>
      <c r="C31" s="175" t="s">
        <v>45</v>
      </c>
      <c r="D31" s="821"/>
      <c r="E31" s="822"/>
      <c r="F31" s="823"/>
      <c r="G31" s="185"/>
      <c r="H31" s="125" t="s">
        <v>46</v>
      </c>
      <c r="I31" s="162">
        <f t="shared" si="0"/>
        <v>8296.3799999999992</v>
      </c>
      <c r="J31" s="126">
        <v>8296.3799999999992</v>
      </c>
    </row>
    <row r="32" spans="1:11" s="84" customFormat="1" ht="36" customHeight="1" x14ac:dyDescent="0.2">
      <c r="A32" s="83"/>
      <c r="B32" s="73"/>
      <c r="C32" s="178" t="s">
        <v>125</v>
      </c>
      <c r="D32" s="795" t="s">
        <v>51</v>
      </c>
      <c r="E32" s="796"/>
      <c r="F32" s="797"/>
      <c r="G32" s="132" t="s">
        <v>100</v>
      </c>
      <c r="H32" s="120" t="s">
        <v>36</v>
      </c>
      <c r="I32" s="158">
        <f t="shared" si="0"/>
        <v>3.31</v>
      </c>
      <c r="J32" s="121">
        <v>3.31</v>
      </c>
    </row>
    <row r="33" spans="1:20" s="84" customFormat="1" ht="36" customHeight="1" x14ac:dyDescent="0.2">
      <c r="A33" s="119"/>
      <c r="B33" s="183"/>
      <c r="C33" s="175" t="s">
        <v>44</v>
      </c>
      <c r="D33" s="821"/>
      <c r="E33" s="822"/>
      <c r="F33" s="823"/>
      <c r="G33" s="184"/>
      <c r="H33" s="125" t="s">
        <v>36</v>
      </c>
      <c r="I33" s="160">
        <f t="shared" si="0"/>
        <v>38163.35</v>
      </c>
      <c r="J33" s="126">
        <v>38163.35</v>
      </c>
    </row>
    <row r="34" spans="1:20" s="84" customFormat="1" ht="36" customHeight="1" x14ac:dyDescent="0.2">
      <c r="A34" s="119"/>
      <c r="B34" s="124"/>
      <c r="C34" s="176" t="s">
        <v>53</v>
      </c>
      <c r="D34" s="795" t="s">
        <v>52</v>
      </c>
      <c r="E34" s="796"/>
      <c r="F34" s="797"/>
      <c r="G34" s="132" t="s">
        <v>99</v>
      </c>
      <c r="H34" s="120" t="s">
        <v>36</v>
      </c>
      <c r="I34" s="158">
        <f t="shared" si="0"/>
        <v>54.86</v>
      </c>
      <c r="J34" s="121">
        <v>54.86</v>
      </c>
    </row>
    <row r="35" spans="1:20" s="84" customFormat="1" ht="36" customHeight="1" x14ac:dyDescent="0.2">
      <c r="A35" s="119"/>
      <c r="B35" s="124"/>
      <c r="C35" s="176" t="s">
        <v>128</v>
      </c>
      <c r="D35" s="821"/>
      <c r="E35" s="822"/>
      <c r="F35" s="823"/>
      <c r="G35" s="132" t="s">
        <v>76</v>
      </c>
      <c r="H35" s="120" t="s">
        <v>36</v>
      </c>
      <c r="I35" s="158">
        <f t="shared" si="0"/>
        <v>11.62</v>
      </c>
      <c r="J35" s="121">
        <v>11.62</v>
      </c>
    </row>
    <row r="36" spans="1:20" s="84" customFormat="1" ht="36" customHeight="1" x14ac:dyDescent="0.2">
      <c r="A36" s="119"/>
      <c r="B36" s="124"/>
      <c r="C36" s="176" t="s">
        <v>127</v>
      </c>
      <c r="D36" s="821"/>
      <c r="E36" s="822"/>
      <c r="F36" s="823"/>
      <c r="G36" s="132" t="s">
        <v>76</v>
      </c>
      <c r="H36" s="120" t="s">
        <v>36</v>
      </c>
      <c r="I36" s="158">
        <f t="shared" si="0"/>
        <v>8.66</v>
      </c>
      <c r="J36" s="121">
        <v>8.66</v>
      </c>
    </row>
    <row r="37" spans="1:20" s="84" customFormat="1" ht="36" customHeight="1" x14ac:dyDescent="0.2">
      <c r="A37" s="119"/>
      <c r="B37" s="291"/>
      <c r="C37" s="176" t="s">
        <v>225</v>
      </c>
      <c r="D37" s="817"/>
      <c r="E37" s="818"/>
      <c r="F37" s="819"/>
      <c r="G37" s="132" t="s">
        <v>95</v>
      </c>
      <c r="H37" s="120" t="s">
        <v>49</v>
      </c>
      <c r="I37" s="158">
        <f t="shared" si="0"/>
        <v>16.45</v>
      </c>
      <c r="J37" s="121">
        <v>16.45</v>
      </c>
    </row>
    <row r="38" spans="1:20" s="84" customFormat="1" ht="36" customHeight="1" x14ac:dyDescent="0.2">
      <c r="A38" s="119"/>
      <c r="B38" s="76"/>
      <c r="C38" s="176" t="s">
        <v>132</v>
      </c>
      <c r="D38" s="795" t="s">
        <v>170</v>
      </c>
      <c r="E38" s="796"/>
      <c r="F38" s="797"/>
      <c r="G38" s="132" t="s">
        <v>95</v>
      </c>
      <c r="H38" s="123" t="s">
        <v>49</v>
      </c>
      <c r="I38" s="158">
        <f t="shared" si="0"/>
        <v>16.73</v>
      </c>
      <c r="J38" s="121">
        <v>16.73</v>
      </c>
    </row>
    <row r="39" spans="1:20" s="84" customFormat="1" ht="36" customHeight="1" x14ac:dyDescent="0.2">
      <c r="A39" s="119"/>
      <c r="B39" s="76"/>
      <c r="C39" s="176" t="s">
        <v>131</v>
      </c>
      <c r="D39" s="795" t="s">
        <v>96</v>
      </c>
      <c r="E39" s="796"/>
      <c r="F39" s="797"/>
      <c r="G39" s="132" t="s">
        <v>95</v>
      </c>
      <c r="H39" s="123" t="s">
        <v>49</v>
      </c>
      <c r="I39" s="158">
        <f t="shared" si="0"/>
        <v>16.73</v>
      </c>
      <c r="J39" s="121">
        <v>16.73</v>
      </c>
    </row>
    <row r="40" spans="1:20" s="84" customFormat="1" ht="36" customHeight="1" x14ac:dyDescent="0.2">
      <c r="A40" s="119"/>
      <c r="B40" s="76"/>
      <c r="C40" s="176" t="s">
        <v>133</v>
      </c>
      <c r="D40" s="795" t="s">
        <v>98</v>
      </c>
      <c r="E40" s="796"/>
      <c r="F40" s="797"/>
      <c r="G40" s="132" t="s">
        <v>95</v>
      </c>
      <c r="H40" s="123" t="s">
        <v>49</v>
      </c>
      <c r="I40" s="158">
        <f t="shared" si="0"/>
        <v>13.18</v>
      </c>
      <c r="J40" s="121">
        <v>13.18</v>
      </c>
    </row>
    <row r="41" spans="1:20" s="84" customFormat="1" ht="36" customHeight="1" x14ac:dyDescent="0.2">
      <c r="A41" s="119"/>
      <c r="B41" s="124"/>
      <c r="C41" s="176" t="s">
        <v>134</v>
      </c>
      <c r="D41" s="830" t="s">
        <v>97</v>
      </c>
      <c r="E41" s="831"/>
      <c r="F41" s="832"/>
      <c r="G41" s="132" t="s">
        <v>95</v>
      </c>
      <c r="H41" s="120" t="s">
        <v>49</v>
      </c>
      <c r="I41" s="158">
        <f t="shared" si="0"/>
        <v>16.45</v>
      </c>
      <c r="J41" s="121">
        <v>16.45</v>
      </c>
    </row>
    <row r="42" spans="1:20" s="84" customFormat="1" ht="36" customHeight="1" x14ac:dyDescent="0.2">
      <c r="A42" s="119"/>
      <c r="B42" s="124"/>
      <c r="C42" s="176" t="s">
        <v>202</v>
      </c>
      <c r="D42" s="795" t="s">
        <v>206</v>
      </c>
      <c r="E42" s="796"/>
      <c r="F42" s="797"/>
      <c r="G42" s="132" t="s">
        <v>94</v>
      </c>
      <c r="H42" s="120" t="s">
        <v>49</v>
      </c>
      <c r="I42" s="158">
        <f t="shared" si="0"/>
        <v>24.81</v>
      </c>
      <c r="J42" s="121">
        <v>24.81</v>
      </c>
    </row>
    <row r="43" spans="1:20" s="84" customFormat="1" ht="36" customHeight="1" x14ac:dyDescent="0.2">
      <c r="A43" s="119"/>
      <c r="B43" s="275"/>
      <c r="C43" s="176" t="s">
        <v>204</v>
      </c>
      <c r="D43" s="795" t="s">
        <v>205</v>
      </c>
      <c r="E43" s="796"/>
      <c r="F43" s="797"/>
      <c r="G43" s="132" t="s">
        <v>93</v>
      </c>
      <c r="H43" s="120" t="s">
        <v>49</v>
      </c>
      <c r="I43" s="158">
        <f t="shared" si="0"/>
        <v>10.93</v>
      </c>
      <c r="J43" s="121">
        <v>10.93</v>
      </c>
    </row>
    <row r="44" spans="1:20" s="84" customFormat="1" ht="36" customHeight="1" thickBot="1" x14ac:dyDescent="0.25">
      <c r="A44" s="119"/>
      <c r="B44" s="182"/>
      <c r="C44" s="189" t="s">
        <v>203</v>
      </c>
      <c r="D44" s="827" t="s">
        <v>48</v>
      </c>
      <c r="E44" s="828"/>
      <c r="F44" s="829"/>
      <c r="G44" s="94" t="s">
        <v>93</v>
      </c>
      <c r="H44" s="196" t="s">
        <v>49</v>
      </c>
      <c r="I44" s="197">
        <f t="shared" si="0"/>
        <v>10.93</v>
      </c>
      <c r="J44" s="283">
        <v>10.93</v>
      </c>
    </row>
    <row r="46" spans="1:20" ht="6" customHeight="1" x14ac:dyDescent="0.2">
      <c r="A46" s="130"/>
      <c r="B46" s="71"/>
    </row>
    <row r="47" spans="1:20" x14ac:dyDescent="0.2">
      <c r="B47" s="826" t="s">
        <v>30</v>
      </c>
      <c r="C47" s="826"/>
      <c r="D47" s="826"/>
      <c r="E47" s="826"/>
      <c r="F47" s="826"/>
      <c r="G47" s="826"/>
      <c r="H47" s="826"/>
      <c r="I47" s="826"/>
      <c r="J47" s="826"/>
      <c r="K47" s="826"/>
      <c r="L47" s="826"/>
      <c r="M47" s="826"/>
      <c r="T47" s="58"/>
    </row>
    <row r="48" spans="1:20" x14ac:dyDescent="0.2">
      <c r="A48" s="130"/>
      <c r="B48" s="71"/>
    </row>
    <row r="49" spans="1:2" x14ac:dyDescent="0.2">
      <c r="A49" s="130"/>
      <c r="B49" s="71"/>
    </row>
    <row r="50" spans="1:2" x14ac:dyDescent="0.2">
      <c r="A50" s="130"/>
      <c r="B50" s="71"/>
    </row>
    <row r="51" spans="1:2" x14ac:dyDescent="0.2">
      <c r="A51" s="130"/>
      <c r="B51" s="71"/>
    </row>
    <row r="52" spans="1:2" x14ac:dyDescent="0.2">
      <c r="A52" s="130"/>
      <c r="B52" s="71"/>
    </row>
    <row r="53" spans="1:2" x14ac:dyDescent="0.2">
      <c r="A53" s="130"/>
      <c r="B53" s="71"/>
    </row>
    <row r="54" spans="1:2" x14ac:dyDescent="0.2">
      <c r="A54" s="130"/>
      <c r="B54" s="71"/>
    </row>
    <row r="55" spans="1:2" x14ac:dyDescent="0.2">
      <c r="A55" s="130"/>
      <c r="B55" s="71"/>
    </row>
    <row r="56" spans="1:2" x14ac:dyDescent="0.2">
      <c r="A56" s="130"/>
      <c r="B56" s="71"/>
    </row>
    <row r="57" spans="1:2" x14ac:dyDescent="0.2">
      <c r="A57" s="130"/>
      <c r="B57" s="71"/>
    </row>
    <row r="58" spans="1:2" x14ac:dyDescent="0.2">
      <c r="A58" s="130"/>
      <c r="B58" s="71"/>
    </row>
    <row r="59" spans="1:2" x14ac:dyDescent="0.2">
      <c r="A59" s="130"/>
      <c r="B59" s="71"/>
    </row>
    <row r="60" spans="1:2" x14ac:dyDescent="0.2">
      <c r="A60" s="130"/>
      <c r="B60" s="71"/>
    </row>
    <row r="61" spans="1:2" x14ac:dyDescent="0.2">
      <c r="A61" s="130"/>
      <c r="B61" s="71"/>
    </row>
    <row r="62" spans="1:2" x14ac:dyDescent="0.2">
      <c r="A62" s="130"/>
      <c r="B62" s="71"/>
    </row>
    <row r="63" spans="1:2" x14ac:dyDescent="0.2">
      <c r="A63" s="130"/>
      <c r="B63" s="71"/>
    </row>
    <row r="64" spans="1:2" x14ac:dyDescent="0.2">
      <c r="B64" s="71"/>
    </row>
    <row r="65" spans="2:2" x14ac:dyDescent="0.2">
      <c r="B65" s="71"/>
    </row>
    <row r="66" spans="2:2" x14ac:dyDescent="0.2">
      <c r="B66" s="71"/>
    </row>
    <row r="67" spans="2:2" x14ac:dyDescent="0.2">
      <c r="B67" s="71"/>
    </row>
    <row r="68" spans="2:2" x14ac:dyDescent="0.2">
      <c r="B68" s="71"/>
    </row>
    <row r="69" spans="2:2" x14ac:dyDescent="0.2">
      <c r="B69" s="71"/>
    </row>
    <row r="70" spans="2:2" x14ac:dyDescent="0.2">
      <c r="B70" s="71"/>
    </row>
    <row r="71" spans="2:2" x14ac:dyDescent="0.2">
      <c r="B71" s="71"/>
    </row>
    <row r="72" spans="2:2" x14ac:dyDescent="0.2">
      <c r="B72" s="71"/>
    </row>
    <row r="73" spans="2:2" x14ac:dyDescent="0.2">
      <c r="B73" s="71"/>
    </row>
    <row r="74" spans="2:2" x14ac:dyDescent="0.2">
      <c r="B74" s="71"/>
    </row>
    <row r="75" spans="2:2" x14ac:dyDescent="0.2">
      <c r="B75" s="71"/>
    </row>
    <row r="76" spans="2:2" x14ac:dyDescent="0.2">
      <c r="B76" s="71"/>
    </row>
    <row r="77" spans="2:2" x14ac:dyDescent="0.2">
      <c r="B77" s="71"/>
    </row>
    <row r="78" spans="2:2" x14ac:dyDescent="0.2">
      <c r="B78" s="71"/>
    </row>
    <row r="79" spans="2:2" x14ac:dyDescent="0.2">
      <c r="B79" s="71"/>
    </row>
    <row r="80" spans="2:2" x14ac:dyDescent="0.2">
      <c r="B80" s="71"/>
    </row>
    <row r="81" spans="2:2" x14ac:dyDescent="0.2">
      <c r="B81" s="71"/>
    </row>
    <row r="82" spans="2:2" x14ac:dyDescent="0.2">
      <c r="B82" s="71"/>
    </row>
    <row r="83" spans="2:2" x14ac:dyDescent="0.2">
      <c r="B83" s="71"/>
    </row>
    <row r="84" spans="2:2" x14ac:dyDescent="0.2">
      <c r="B84" s="71"/>
    </row>
    <row r="85" spans="2:2" x14ac:dyDescent="0.2">
      <c r="B85" s="71"/>
    </row>
    <row r="86" spans="2:2" x14ac:dyDescent="0.2">
      <c r="B86" s="71"/>
    </row>
    <row r="87" spans="2:2" x14ac:dyDescent="0.2">
      <c r="B87" s="71"/>
    </row>
    <row r="88" spans="2:2" x14ac:dyDescent="0.2">
      <c r="B88" s="71"/>
    </row>
    <row r="89" spans="2:2" x14ac:dyDescent="0.2">
      <c r="B89" s="71"/>
    </row>
    <row r="90" spans="2:2" x14ac:dyDescent="0.2">
      <c r="B90" s="71"/>
    </row>
    <row r="91" spans="2:2" x14ac:dyDescent="0.2">
      <c r="B91" s="71"/>
    </row>
    <row r="92" spans="2:2" x14ac:dyDescent="0.2">
      <c r="B92" s="71"/>
    </row>
    <row r="93" spans="2:2" x14ac:dyDescent="0.2">
      <c r="B93" s="71"/>
    </row>
    <row r="94" spans="2:2" x14ac:dyDescent="0.2">
      <c r="B94" s="71"/>
    </row>
    <row r="95" spans="2:2" x14ac:dyDescent="0.2">
      <c r="B95" s="71"/>
    </row>
    <row r="96" spans="2:2" x14ac:dyDescent="0.2">
      <c r="B96" s="71"/>
    </row>
    <row r="97" spans="2:2" x14ac:dyDescent="0.2">
      <c r="B97" s="71"/>
    </row>
    <row r="98" spans="2:2" x14ac:dyDescent="0.2">
      <c r="B98" s="71"/>
    </row>
    <row r="99" spans="2:2" x14ac:dyDescent="0.2">
      <c r="B99" s="71"/>
    </row>
    <row r="100" spans="2:2" x14ac:dyDescent="0.2">
      <c r="B100" s="71"/>
    </row>
    <row r="101" spans="2:2" x14ac:dyDescent="0.2">
      <c r="B101" s="71"/>
    </row>
    <row r="102" spans="2:2" x14ac:dyDescent="0.2">
      <c r="B102" s="71"/>
    </row>
    <row r="103" spans="2:2" x14ac:dyDescent="0.2">
      <c r="B103" s="71"/>
    </row>
  </sheetData>
  <sheetProtection selectLockedCells="1"/>
  <mergeCells count="42">
    <mergeCell ref="B25:B27"/>
    <mergeCell ref="D25:F27"/>
    <mergeCell ref="B9:J9"/>
    <mergeCell ref="D16:F16"/>
    <mergeCell ref="D15:F15"/>
    <mergeCell ref="D14:F14"/>
    <mergeCell ref="B47:M47"/>
    <mergeCell ref="D44:F44"/>
    <mergeCell ref="D21:F21"/>
    <mergeCell ref="D39:F39"/>
    <mergeCell ref="D17:F17"/>
    <mergeCell ref="D40:F40"/>
    <mergeCell ref="D30:F30"/>
    <mergeCell ref="D41:F41"/>
    <mergeCell ref="D20:F20"/>
    <mergeCell ref="D34:F34"/>
    <mergeCell ref="D38:F38"/>
    <mergeCell ref="D35:F35"/>
    <mergeCell ref="D33:F33"/>
    <mergeCell ref="D28:F28"/>
    <mergeCell ref="D42:F42"/>
    <mergeCell ref="D18:F18"/>
    <mergeCell ref="D22:F22"/>
    <mergeCell ref="D32:F32"/>
    <mergeCell ref="D19:F19"/>
    <mergeCell ref="D36:F36"/>
    <mergeCell ref="D43:F43"/>
    <mergeCell ref="G25:G27"/>
    <mergeCell ref="H25:H27"/>
    <mergeCell ref="F2:J2"/>
    <mergeCell ref="H11:H12"/>
    <mergeCell ref="J11:J12"/>
    <mergeCell ref="B11:F12"/>
    <mergeCell ref="G11:G12"/>
    <mergeCell ref="I11:I12"/>
    <mergeCell ref="D29:F29"/>
    <mergeCell ref="D37:F37"/>
    <mergeCell ref="B2:C6"/>
    <mergeCell ref="D31:F31"/>
    <mergeCell ref="D24:F24"/>
    <mergeCell ref="D13:F13"/>
    <mergeCell ref="D23:F23"/>
  </mergeCells>
  <hyperlinks>
    <hyperlink ref="B7" r:id="rId1"/>
  </hyperlinks>
  <printOptions horizontalCentered="1"/>
  <pageMargins left="0.19685039370078741" right="0.19685039370078741" top="0.19685039370078741" bottom="0.19685039370078741" header="0.11811023622047245" footer="0.11811023622047245"/>
  <pageSetup paperSize="256" scale="58" fitToHeight="0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U72"/>
  <sheetViews>
    <sheetView view="pageBreakPreview" topLeftCell="A58" zoomScale="115" zoomScaleNormal="100" zoomScaleSheetLayoutView="115" workbookViewId="0">
      <selection activeCell="E5" sqref="E5"/>
    </sheetView>
  </sheetViews>
  <sheetFormatPr defaultColWidth="15.28515625" defaultRowHeight="12.75" x14ac:dyDescent="0.2"/>
  <cols>
    <col min="1" max="1" width="1" style="80" customWidth="1"/>
    <col min="2" max="2" width="18.5703125" style="57" customWidth="1"/>
    <col min="3" max="3" width="36" style="95" customWidth="1"/>
    <col min="4" max="4" width="17.140625" style="79" customWidth="1"/>
    <col min="5" max="5" width="13.7109375" style="79" customWidth="1"/>
    <col min="6" max="7" width="13.7109375" style="57" customWidth="1"/>
    <col min="8" max="9" width="13.7109375" style="82" customWidth="1"/>
    <col min="10" max="10" width="13.7109375" style="57" customWidth="1"/>
    <col min="11" max="11" width="0.7109375" style="57" customWidth="1"/>
    <col min="12" max="16384" width="15.28515625" style="57"/>
  </cols>
  <sheetData>
    <row r="1" spans="1:13" ht="12.95" customHeight="1" x14ac:dyDescent="0.2">
      <c r="B1" s="93"/>
      <c r="C1" s="81"/>
      <c r="D1" s="93"/>
      <c r="E1" s="93"/>
      <c r="F1" s="52"/>
      <c r="H1" s="96"/>
      <c r="I1" s="150"/>
      <c r="J1" s="96"/>
    </row>
    <row r="2" spans="1:13" ht="12.95" customHeight="1" x14ac:dyDescent="0.2">
      <c r="B2" s="842" t="s">
        <v>226</v>
      </c>
      <c r="C2" s="842"/>
      <c r="D2" s="93"/>
      <c r="E2" s="93"/>
      <c r="F2" s="52"/>
      <c r="H2" s="300"/>
      <c r="I2" s="302" t="s">
        <v>227</v>
      </c>
      <c r="J2" s="97"/>
    </row>
    <row r="3" spans="1:13" ht="12.95" customHeight="1" x14ac:dyDescent="0.2">
      <c r="B3" s="842"/>
      <c r="C3" s="842"/>
      <c r="D3" s="81"/>
      <c r="E3" s="81"/>
      <c r="F3" s="52"/>
      <c r="H3" s="304"/>
      <c r="I3" s="302" t="s">
        <v>228</v>
      </c>
      <c r="J3" s="98"/>
    </row>
    <row r="4" spans="1:13" ht="12.95" customHeight="1" x14ac:dyDescent="0.2">
      <c r="B4" s="842"/>
      <c r="C4" s="842"/>
      <c r="D4" s="81"/>
      <c r="E4" s="81"/>
      <c r="F4" s="52"/>
      <c r="H4" s="97"/>
      <c r="J4" s="97"/>
    </row>
    <row r="5" spans="1:13" ht="12.95" customHeight="1" x14ac:dyDescent="0.2">
      <c r="B5" s="842"/>
      <c r="C5" s="842"/>
      <c r="D5" s="81"/>
      <c r="E5" s="81"/>
      <c r="F5" s="52"/>
      <c r="G5" s="53"/>
      <c r="H5" s="54"/>
      <c r="I5" s="54"/>
      <c r="J5" s="55"/>
    </row>
    <row r="6" spans="1:13" ht="12.95" hidden="1" customHeight="1" x14ac:dyDescent="0.2">
      <c r="B6" s="60" t="s">
        <v>28</v>
      </c>
      <c r="C6" s="81"/>
      <c r="D6" s="161"/>
      <c r="E6" s="161"/>
      <c r="F6" s="159"/>
      <c r="G6" s="857" t="s">
        <v>25</v>
      </c>
      <c r="H6" s="857"/>
      <c r="I6" s="858"/>
      <c r="J6" s="59">
        <f>'Раздвижная система Стандарт'!T10</f>
        <v>0</v>
      </c>
    </row>
    <row r="7" spans="1:13" ht="12.95" customHeight="1" x14ac:dyDescent="0.2">
      <c r="C7" s="81"/>
      <c r="D7" s="81"/>
      <c r="E7" s="81"/>
      <c r="F7" s="81"/>
      <c r="G7" s="50"/>
      <c r="H7" s="61"/>
      <c r="I7" s="61"/>
      <c r="J7" s="51"/>
    </row>
    <row r="8" spans="1:13" s="84" customFormat="1" ht="24" customHeight="1" x14ac:dyDescent="0.2">
      <c r="A8" s="83"/>
      <c r="B8" s="843" t="s">
        <v>86</v>
      </c>
      <c r="C8" s="844"/>
      <c r="D8" s="844"/>
      <c r="E8" s="844"/>
      <c r="F8" s="844"/>
      <c r="G8" s="844"/>
      <c r="H8" s="844"/>
      <c r="I8" s="844"/>
      <c r="J8" s="844"/>
    </row>
    <row r="9" spans="1:13" ht="6.75" customHeight="1" thickBot="1" x14ac:dyDescent="0.25">
      <c r="B9" s="85"/>
      <c r="C9" s="81"/>
      <c r="D9" s="85"/>
      <c r="E9" s="268"/>
      <c r="F9" s="85"/>
      <c r="G9" s="85"/>
      <c r="H9" s="85"/>
      <c r="I9" s="152"/>
      <c r="J9" s="86"/>
    </row>
    <row r="10" spans="1:13" ht="30" customHeight="1" thickBot="1" x14ac:dyDescent="0.25">
      <c r="B10" s="845" t="s">
        <v>57</v>
      </c>
      <c r="C10" s="845"/>
      <c r="D10" s="846"/>
      <c r="E10" s="865" t="s">
        <v>62</v>
      </c>
      <c r="F10" s="847" t="s">
        <v>58</v>
      </c>
      <c r="G10" s="848" t="s">
        <v>59</v>
      </c>
      <c r="H10" s="849" t="s">
        <v>60</v>
      </c>
      <c r="I10" s="852" t="s">
        <v>106</v>
      </c>
      <c r="J10" s="807" t="s">
        <v>85</v>
      </c>
    </row>
    <row r="11" spans="1:13" ht="11.25" customHeight="1" thickBot="1" x14ac:dyDescent="0.25">
      <c r="B11" s="845"/>
      <c r="C11" s="845"/>
      <c r="D11" s="846"/>
      <c r="E11" s="866"/>
      <c r="F11" s="847"/>
      <c r="G11" s="848"/>
      <c r="H11" s="849"/>
      <c r="I11" s="853"/>
      <c r="J11" s="808"/>
    </row>
    <row r="12" spans="1:13" ht="18.75" customHeight="1" thickBot="1" x14ac:dyDescent="0.25">
      <c r="A12" s="87"/>
      <c r="B12" s="850" t="s">
        <v>87</v>
      </c>
      <c r="C12" s="851"/>
      <c r="D12" s="851"/>
      <c r="E12" s="851"/>
      <c r="F12" s="851"/>
      <c r="G12" s="851"/>
      <c r="H12" s="851"/>
      <c r="I12" s="155"/>
      <c r="J12" s="88"/>
    </row>
    <row r="13" spans="1:13" ht="45" customHeight="1" x14ac:dyDescent="0.2">
      <c r="A13" s="87"/>
      <c r="B13" s="203"/>
      <c r="C13" s="175" t="s">
        <v>137</v>
      </c>
      <c r="D13" s="204" t="s">
        <v>64</v>
      </c>
      <c r="E13" s="204" t="s">
        <v>171</v>
      </c>
      <c r="F13" s="205" t="s">
        <v>65</v>
      </c>
      <c r="G13" s="206">
        <v>5.4</v>
      </c>
      <c r="H13" s="207" t="s">
        <v>36</v>
      </c>
      <c r="I13" s="208">
        <f>J13-J13*$J$6</f>
        <v>3102.84</v>
      </c>
      <c r="J13" s="265">
        <v>3102.84</v>
      </c>
      <c r="K13" s="89"/>
      <c r="M13" s="58"/>
    </row>
    <row r="14" spans="1:13" ht="45" customHeight="1" x14ac:dyDescent="0.2">
      <c r="B14" s="209"/>
      <c r="C14" s="176" t="s">
        <v>137</v>
      </c>
      <c r="D14" s="132" t="s">
        <v>66</v>
      </c>
      <c r="E14" s="204" t="s">
        <v>171</v>
      </c>
      <c r="F14" s="74" t="s">
        <v>67</v>
      </c>
      <c r="G14" s="210">
        <v>5.4</v>
      </c>
      <c r="H14" s="211" t="s">
        <v>36</v>
      </c>
      <c r="I14" s="158">
        <f t="shared" ref="I14:I20" si="0">J14-J14*$J$6</f>
        <v>3405.29</v>
      </c>
      <c r="J14" s="266">
        <v>3405.29</v>
      </c>
      <c r="K14" s="89"/>
      <c r="M14" s="58"/>
    </row>
    <row r="15" spans="1:13" ht="45" customHeight="1" x14ac:dyDescent="0.2">
      <c r="B15" s="209"/>
      <c r="C15" s="176" t="s">
        <v>138</v>
      </c>
      <c r="D15" s="132" t="s">
        <v>69</v>
      </c>
      <c r="E15" s="204" t="s">
        <v>172</v>
      </c>
      <c r="F15" s="74" t="s">
        <v>65</v>
      </c>
      <c r="G15" s="212">
        <v>5.0750000000000002</v>
      </c>
      <c r="H15" s="211" t="s">
        <v>36</v>
      </c>
      <c r="I15" s="158">
        <f>J15-J15*$J$6</f>
        <v>995.57</v>
      </c>
      <c r="J15" s="266">
        <v>995.57</v>
      </c>
      <c r="K15" s="89"/>
      <c r="M15" s="58"/>
    </row>
    <row r="16" spans="1:13" ht="45" customHeight="1" x14ac:dyDescent="0.2">
      <c r="B16" s="209"/>
      <c r="C16" s="176" t="s">
        <v>68</v>
      </c>
      <c r="D16" s="132" t="s">
        <v>64</v>
      </c>
      <c r="E16" s="204" t="s">
        <v>173</v>
      </c>
      <c r="F16" s="74" t="s">
        <v>65</v>
      </c>
      <c r="G16" s="210">
        <v>5</v>
      </c>
      <c r="H16" s="211" t="s">
        <v>36</v>
      </c>
      <c r="I16" s="158">
        <f t="shared" si="0"/>
        <v>3335.14</v>
      </c>
      <c r="J16" s="266">
        <v>3335.14</v>
      </c>
      <c r="K16" s="89"/>
      <c r="M16" s="58"/>
    </row>
    <row r="17" spans="1:13" ht="45" customHeight="1" x14ac:dyDescent="0.2">
      <c r="B17" s="209"/>
      <c r="C17" s="176" t="s">
        <v>139</v>
      </c>
      <c r="D17" s="132" t="s">
        <v>64</v>
      </c>
      <c r="E17" s="204" t="s">
        <v>174</v>
      </c>
      <c r="F17" s="74" t="s">
        <v>65</v>
      </c>
      <c r="G17" s="210">
        <v>5.4</v>
      </c>
      <c r="H17" s="211" t="s">
        <v>36</v>
      </c>
      <c r="I17" s="158">
        <f>J17-J17*$J$6</f>
        <v>763.27</v>
      </c>
      <c r="J17" s="266">
        <v>763.27</v>
      </c>
      <c r="K17" s="89"/>
      <c r="M17" s="58"/>
    </row>
    <row r="18" spans="1:13" ht="45" customHeight="1" x14ac:dyDescent="0.2">
      <c r="B18" s="209"/>
      <c r="C18" s="176" t="s">
        <v>70</v>
      </c>
      <c r="D18" s="132" t="s">
        <v>64</v>
      </c>
      <c r="E18" s="204" t="s">
        <v>175</v>
      </c>
      <c r="F18" s="74" t="s">
        <v>65</v>
      </c>
      <c r="G18" s="210">
        <v>5</v>
      </c>
      <c r="H18" s="211" t="s">
        <v>36</v>
      </c>
      <c r="I18" s="158">
        <f t="shared" si="0"/>
        <v>1991.13</v>
      </c>
      <c r="J18" s="266">
        <v>1991.13</v>
      </c>
      <c r="K18" s="89"/>
      <c r="M18" s="58"/>
    </row>
    <row r="19" spans="1:13" ht="45" customHeight="1" x14ac:dyDescent="0.2">
      <c r="B19" s="209"/>
      <c r="C19" s="176" t="s">
        <v>71</v>
      </c>
      <c r="D19" s="132" t="s">
        <v>64</v>
      </c>
      <c r="E19" s="204" t="s">
        <v>176</v>
      </c>
      <c r="F19" s="74" t="s">
        <v>65</v>
      </c>
      <c r="G19" s="210">
        <v>5</v>
      </c>
      <c r="H19" s="211" t="s">
        <v>36</v>
      </c>
      <c r="I19" s="158">
        <f t="shared" si="0"/>
        <v>1543.14</v>
      </c>
      <c r="J19" s="266">
        <v>1543.14</v>
      </c>
      <c r="K19" s="89"/>
      <c r="M19" s="58"/>
    </row>
    <row r="20" spans="1:13" ht="45" customHeight="1" x14ac:dyDescent="0.2">
      <c r="B20" s="209"/>
      <c r="C20" s="176" t="s">
        <v>72</v>
      </c>
      <c r="D20" s="132" t="s">
        <v>64</v>
      </c>
      <c r="E20" s="204" t="s">
        <v>177</v>
      </c>
      <c r="F20" s="74" t="s">
        <v>65</v>
      </c>
      <c r="G20" s="210">
        <v>5</v>
      </c>
      <c r="H20" s="211" t="s">
        <v>36</v>
      </c>
      <c r="I20" s="158">
        <f t="shared" si="0"/>
        <v>2439.14</v>
      </c>
      <c r="J20" s="266">
        <v>2439.14</v>
      </c>
      <c r="K20" s="89"/>
      <c r="M20" s="58"/>
    </row>
    <row r="21" spans="1:13" ht="45" customHeight="1" thickBot="1" x14ac:dyDescent="0.25">
      <c r="A21" s="87"/>
      <c r="B21" s="256"/>
      <c r="C21" s="257" t="s">
        <v>166</v>
      </c>
      <c r="D21" s="188" t="s">
        <v>64</v>
      </c>
      <c r="E21" s="188" t="s">
        <v>178</v>
      </c>
      <c r="F21" s="75" t="s">
        <v>65</v>
      </c>
      <c r="G21" s="258">
        <v>5.4</v>
      </c>
      <c r="H21" s="259" t="s">
        <v>36</v>
      </c>
      <c r="I21" s="157">
        <f t="shared" ref="I21" si="1">J21-J21*$J$6</f>
        <v>1830</v>
      </c>
      <c r="J21" s="267">
        <v>1830</v>
      </c>
      <c r="K21" s="89"/>
      <c r="M21" s="58"/>
    </row>
    <row r="22" spans="1:13" ht="7.5" customHeight="1" thickBot="1" x14ac:dyDescent="0.25">
      <c r="B22" s="193"/>
      <c r="C22" s="101"/>
      <c r="D22" s="102"/>
      <c r="E22" s="102"/>
      <c r="F22" s="103"/>
      <c r="G22" s="200"/>
      <c r="H22" s="193"/>
      <c r="I22" s="201"/>
      <c r="J22" s="104"/>
      <c r="K22" s="202"/>
      <c r="M22" s="58"/>
    </row>
    <row r="23" spans="1:13" ht="18.75" customHeight="1" thickBot="1" x14ac:dyDescent="0.25">
      <c r="B23" s="854" t="s">
        <v>88</v>
      </c>
      <c r="C23" s="855"/>
      <c r="D23" s="855"/>
      <c r="E23" s="855"/>
      <c r="F23" s="855"/>
      <c r="G23" s="855"/>
      <c r="H23" s="855"/>
      <c r="I23" s="154"/>
      <c r="J23" s="90"/>
      <c r="K23" s="89"/>
      <c r="M23" s="58"/>
    </row>
    <row r="24" spans="1:13" ht="45" customHeight="1" x14ac:dyDescent="0.2">
      <c r="B24" s="198"/>
      <c r="C24" s="213" t="s">
        <v>148</v>
      </c>
      <c r="D24" s="214" t="s">
        <v>76</v>
      </c>
      <c r="E24" s="214" t="s">
        <v>179</v>
      </c>
      <c r="F24" s="72" t="s">
        <v>65</v>
      </c>
      <c r="G24" s="215"/>
      <c r="H24" s="216" t="s">
        <v>36</v>
      </c>
      <c r="I24" s="194">
        <f>J24-J24*$J$6</f>
        <v>112.84</v>
      </c>
      <c r="J24" s="265">
        <v>112.84</v>
      </c>
      <c r="K24" s="89"/>
      <c r="M24" s="58"/>
    </row>
    <row r="25" spans="1:13" ht="45" customHeight="1" x14ac:dyDescent="0.2">
      <c r="B25" s="195"/>
      <c r="C25" s="176" t="s">
        <v>149</v>
      </c>
      <c r="D25" s="132" t="s">
        <v>79</v>
      </c>
      <c r="E25" s="204" t="s">
        <v>179</v>
      </c>
      <c r="F25" s="74" t="s">
        <v>65</v>
      </c>
      <c r="G25" s="217"/>
      <c r="H25" s="218" t="s">
        <v>80</v>
      </c>
      <c r="I25" s="219">
        <f>J25-J25*$J$6</f>
        <v>53.1</v>
      </c>
      <c r="J25" s="266">
        <v>53.1</v>
      </c>
      <c r="K25" s="89"/>
      <c r="M25" s="58"/>
    </row>
    <row r="26" spans="1:13" ht="45" customHeight="1" x14ac:dyDescent="0.2">
      <c r="B26" s="195"/>
      <c r="C26" s="176" t="s">
        <v>115</v>
      </c>
      <c r="D26" s="132" t="s">
        <v>91</v>
      </c>
      <c r="E26" s="204" t="s">
        <v>180</v>
      </c>
      <c r="F26" s="74" t="s">
        <v>65</v>
      </c>
      <c r="G26" s="217"/>
      <c r="H26" s="218" t="s">
        <v>36</v>
      </c>
      <c r="I26" s="158">
        <f t="shared" ref="I26" si="2">J26-J26*$J$6</f>
        <v>236</v>
      </c>
      <c r="J26" s="266">
        <v>236</v>
      </c>
      <c r="K26" s="89"/>
      <c r="M26" s="58"/>
    </row>
    <row r="27" spans="1:13" s="91" customFormat="1" ht="45" customHeight="1" x14ac:dyDescent="0.2">
      <c r="B27" s="220"/>
      <c r="C27" s="176" t="s">
        <v>143</v>
      </c>
      <c r="D27" s="221" t="s">
        <v>77</v>
      </c>
      <c r="E27" s="204" t="s">
        <v>181</v>
      </c>
      <c r="F27" s="74" t="s">
        <v>65</v>
      </c>
      <c r="G27" s="222"/>
      <c r="H27" s="223" t="s">
        <v>37</v>
      </c>
      <c r="I27" s="158">
        <f t="shared" ref="I27:I36" si="3">J27-J27*$J$6</f>
        <v>238.94</v>
      </c>
      <c r="J27" s="266">
        <v>238.94</v>
      </c>
      <c r="K27" s="89"/>
      <c r="L27" s="57"/>
      <c r="M27" s="58"/>
    </row>
    <row r="28" spans="1:13" s="91" customFormat="1" ht="45" customHeight="1" x14ac:dyDescent="0.2">
      <c r="B28" s="220"/>
      <c r="C28" s="176" t="s">
        <v>219</v>
      </c>
      <c r="D28" s="221" t="s">
        <v>77</v>
      </c>
      <c r="E28" s="204" t="s">
        <v>220</v>
      </c>
      <c r="F28" s="74" t="s">
        <v>65</v>
      </c>
      <c r="G28" s="222"/>
      <c r="H28" s="223" t="s">
        <v>37</v>
      </c>
      <c r="I28" s="158">
        <f t="shared" si="3"/>
        <v>600</v>
      </c>
      <c r="J28" s="266">
        <v>600</v>
      </c>
      <c r="K28" s="89"/>
      <c r="L28" s="57"/>
      <c r="M28" s="58"/>
    </row>
    <row r="29" spans="1:13" s="91" customFormat="1" ht="45" customHeight="1" x14ac:dyDescent="0.2">
      <c r="B29" s="220"/>
      <c r="C29" s="176" t="s">
        <v>221</v>
      </c>
      <c r="D29" s="132" t="s">
        <v>224</v>
      </c>
      <c r="E29" s="204" t="s">
        <v>222</v>
      </c>
      <c r="F29" s="74" t="s">
        <v>65</v>
      </c>
      <c r="G29" s="222"/>
      <c r="H29" s="223" t="s">
        <v>37</v>
      </c>
      <c r="I29" s="158">
        <f t="shared" si="3"/>
        <v>120</v>
      </c>
      <c r="J29" s="266">
        <v>120</v>
      </c>
      <c r="K29" s="89"/>
      <c r="L29" s="57"/>
      <c r="M29" s="58"/>
    </row>
    <row r="30" spans="1:13" ht="45" customHeight="1" x14ac:dyDescent="0.2">
      <c r="B30" s="195"/>
      <c r="C30" s="176" t="s">
        <v>154</v>
      </c>
      <c r="D30" s="132" t="s">
        <v>77</v>
      </c>
      <c r="E30" s="204" t="s">
        <v>182</v>
      </c>
      <c r="F30" s="74" t="s">
        <v>65</v>
      </c>
      <c r="G30" s="217"/>
      <c r="H30" s="218" t="s">
        <v>37</v>
      </c>
      <c r="I30" s="158">
        <f t="shared" si="3"/>
        <v>464.6</v>
      </c>
      <c r="J30" s="266">
        <v>464.6</v>
      </c>
      <c r="K30" s="89"/>
      <c r="M30" s="58"/>
    </row>
    <row r="31" spans="1:13" ht="45" customHeight="1" x14ac:dyDescent="0.2">
      <c r="B31" s="195"/>
      <c r="C31" s="176" t="s">
        <v>145</v>
      </c>
      <c r="D31" s="74" t="s">
        <v>74</v>
      </c>
      <c r="E31" s="204" t="s">
        <v>183</v>
      </c>
      <c r="F31" s="74" t="s">
        <v>65</v>
      </c>
      <c r="G31" s="217"/>
      <c r="H31" s="218" t="s">
        <v>37</v>
      </c>
      <c r="I31" s="219">
        <f t="shared" si="3"/>
        <v>2488.92</v>
      </c>
      <c r="J31" s="266">
        <v>2488.92</v>
      </c>
      <c r="K31" s="89"/>
      <c r="M31" s="58"/>
    </row>
    <row r="32" spans="1:13" ht="45" customHeight="1" x14ac:dyDescent="0.2">
      <c r="B32" s="195"/>
      <c r="C32" s="176" t="s">
        <v>150</v>
      </c>
      <c r="D32" s="132" t="s">
        <v>81</v>
      </c>
      <c r="E32" s="204" t="s">
        <v>184</v>
      </c>
      <c r="F32" s="74" t="s">
        <v>65</v>
      </c>
      <c r="G32" s="217"/>
      <c r="H32" s="218" t="s">
        <v>37</v>
      </c>
      <c r="I32" s="158">
        <f t="shared" si="3"/>
        <v>1977.85</v>
      </c>
      <c r="J32" s="266">
        <v>1977.85</v>
      </c>
      <c r="K32" s="89"/>
      <c r="M32" s="58"/>
    </row>
    <row r="33" spans="1:13" ht="45" customHeight="1" x14ac:dyDescent="0.2">
      <c r="B33" s="195"/>
      <c r="C33" s="176" t="s">
        <v>215</v>
      </c>
      <c r="D33" s="132"/>
      <c r="E33" s="204" t="s">
        <v>216</v>
      </c>
      <c r="F33" s="74" t="s">
        <v>214</v>
      </c>
      <c r="G33" s="217"/>
      <c r="H33" s="218" t="s">
        <v>36</v>
      </c>
      <c r="I33" s="287">
        <f t="shared" si="3"/>
        <v>8</v>
      </c>
      <c r="J33" s="266">
        <v>8</v>
      </c>
      <c r="K33" s="89"/>
      <c r="M33" s="58"/>
    </row>
    <row r="34" spans="1:13" ht="45" customHeight="1" x14ac:dyDescent="0.2">
      <c r="B34" s="195"/>
      <c r="C34" s="176" t="s">
        <v>215</v>
      </c>
      <c r="D34" s="132"/>
      <c r="E34" s="204" t="s">
        <v>217</v>
      </c>
      <c r="F34" s="74" t="s">
        <v>218</v>
      </c>
      <c r="G34" s="217"/>
      <c r="H34" s="218" t="s">
        <v>36</v>
      </c>
      <c r="I34" s="287">
        <f t="shared" si="3"/>
        <v>8</v>
      </c>
      <c r="J34" s="266">
        <v>8</v>
      </c>
      <c r="K34" s="89"/>
      <c r="M34" s="58"/>
    </row>
    <row r="35" spans="1:13" ht="45" customHeight="1" x14ac:dyDescent="0.2">
      <c r="B35" s="195"/>
      <c r="C35" s="176" t="s">
        <v>153</v>
      </c>
      <c r="D35" s="132" t="s">
        <v>82</v>
      </c>
      <c r="E35" s="204" t="s">
        <v>185</v>
      </c>
      <c r="F35" s="74" t="s">
        <v>65</v>
      </c>
      <c r="G35" s="217"/>
      <c r="H35" s="218" t="s">
        <v>36</v>
      </c>
      <c r="I35" s="219">
        <f t="shared" si="3"/>
        <v>407.96</v>
      </c>
      <c r="J35" s="266">
        <v>407.96</v>
      </c>
      <c r="K35" s="89"/>
      <c r="M35" s="58"/>
    </row>
    <row r="36" spans="1:13" ht="45" customHeight="1" x14ac:dyDescent="0.2">
      <c r="B36" s="863"/>
      <c r="C36" s="175" t="s">
        <v>151</v>
      </c>
      <c r="D36" s="204" t="s">
        <v>82</v>
      </c>
      <c r="E36" s="204" t="s">
        <v>186</v>
      </c>
      <c r="F36" s="205" t="s">
        <v>65</v>
      </c>
      <c r="G36" s="224"/>
      <c r="H36" s="225" t="s">
        <v>36</v>
      </c>
      <c r="I36" s="859">
        <f t="shared" si="3"/>
        <v>277.69</v>
      </c>
      <c r="J36" s="861">
        <v>277.69</v>
      </c>
      <c r="K36" s="89"/>
      <c r="M36" s="58"/>
    </row>
    <row r="37" spans="1:13" ht="45" customHeight="1" thickBot="1" x14ac:dyDescent="0.25">
      <c r="B37" s="864"/>
      <c r="C37" s="189" t="s">
        <v>152</v>
      </c>
      <c r="D37" s="188" t="s">
        <v>82</v>
      </c>
      <c r="E37" s="188" t="s">
        <v>187</v>
      </c>
      <c r="F37" s="75" t="s">
        <v>65</v>
      </c>
      <c r="G37" s="289"/>
      <c r="H37" s="290" t="s">
        <v>36</v>
      </c>
      <c r="I37" s="860"/>
      <c r="J37" s="862"/>
      <c r="K37" s="89"/>
      <c r="M37" s="58"/>
    </row>
    <row r="38" spans="1:13" ht="6.75" customHeight="1" x14ac:dyDescent="0.2"/>
    <row r="39" spans="1:13" ht="6" customHeight="1" thickBot="1" x14ac:dyDescent="0.25"/>
    <row r="40" spans="1:13" ht="18.75" customHeight="1" thickBot="1" x14ac:dyDescent="0.25">
      <c r="B40" s="854" t="s">
        <v>88</v>
      </c>
      <c r="C40" s="855"/>
      <c r="D40" s="855"/>
      <c r="E40" s="855"/>
      <c r="F40" s="855"/>
      <c r="G40" s="855"/>
      <c r="H40" s="855"/>
      <c r="I40" s="192"/>
      <c r="J40" s="90"/>
      <c r="K40" s="89"/>
      <c r="M40" s="58"/>
    </row>
    <row r="41" spans="1:13" ht="45" customHeight="1" x14ac:dyDescent="0.2">
      <c r="B41" s="198"/>
      <c r="C41" s="213" t="s">
        <v>83</v>
      </c>
      <c r="D41" s="214" t="s">
        <v>82</v>
      </c>
      <c r="E41" s="214" t="s">
        <v>188</v>
      </c>
      <c r="F41" s="72" t="s">
        <v>65</v>
      </c>
      <c r="G41" s="215"/>
      <c r="H41" s="216" t="s">
        <v>36</v>
      </c>
      <c r="I41" s="194">
        <f t="shared" ref="I41" si="4">J41-J41*$J$6</f>
        <v>322.26</v>
      </c>
      <c r="J41" s="265">
        <v>322.26</v>
      </c>
      <c r="K41" s="89"/>
      <c r="M41" s="58"/>
    </row>
    <row r="42" spans="1:13" ht="45" customHeight="1" x14ac:dyDescent="0.2">
      <c r="A42" s="78"/>
      <c r="B42" s="270"/>
      <c r="C42" s="175" t="s">
        <v>165</v>
      </c>
      <c r="D42" s="271" t="s">
        <v>76</v>
      </c>
      <c r="E42" s="271" t="s">
        <v>190</v>
      </c>
      <c r="F42" s="205" t="s">
        <v>65</v>
      </c>
      <c r="G42" s="272"/>
      <c r="H42" s="273" t="s">
        <v>36</v>
      </c>
      <c r="I42" s="162">
        <f t="shared" ref="I42" si="5">J42-J42*$J$6</f>
        <v>30</v>
      </c>
      <c r="J42" s="286">
        <v>30</v>
      </c>
      <c r="K42" s="89"/>
      <c r="M42" s="58"/>
    </row>
    <row r="43" spans="1:13" ht="45" customHeight="1" x14ac:dyDescent="0.2">
      <c r="B43" s="195"/>
      <c r="C43" s="176" t="s">
        <v>147</v>
      </c>
      <c r="D43" s="132" t="s">
        <v>76</v>
      </c>
      <c r="E43" s="132" t="s">
        <v>189</v>
      </c>
      <c r="F43" s="74" t="s">
        <v>65</v>
      </c>
      <c r="G43" s="217"/>
      <c r="H43" s="218" t="s">
        <v>36</v>
      </c>
      <c r="I43" s="158">
        <f>J43-J43*$J$6</f>
        <v>34.5</v>
      </c>
      <c r="J43" s="288">
        <v>34.5</v>
      </c>
      <c r="K43" s="89"/>
      <c r="M43" s="58"/>
    </row>
    <row r="44" spans="1:13" ht="45" customHeight="1" x14ac:dyDescent="0.2">
      <c r="A44" s="78"/>
      <c r="B44" s="270"/>
      <c r="C44" s="175" t="s">
        <v>75</v>
      </c>
      <c r="D44" s="271" t="s">
        <v>76</v>
      </c>
      <c r="E44" s="271" t="s">
        <v>191</v>
      </c>
      <c r="F44" s="205" t="s">
        <v>65</v>
      </c>
      <c r="G44" s="272"/>
      <c r="H44" s="273" t="s">
        <v>36</v>
      </c>
      <c r="I44" s="162">
        <f t="shared" ref="I44:I53" si="6">J44-J44*$J$6</f>
        <v>177.54</v>
      </c>
      <c r="J44" s="269">
        <v>177.54</v>
      </c>
      <c r="K44" s="89"/>
      <c r="M44" s="58"/>
    </row>
    <row r="45" spans="1:13" ht="45" customHeight="1" x14ac:dyDescent="0.2">
      <c r="A45" s="78" t="s">
        <v>73</v>
      </c>
      <c r="B45" s="226"/>
      <c r="C45" s="176" t="s">
        <v>141</v>
      </c>
      <c r="D45" s="221" t="s">
        <v>74</v>
      </c>
      <c r="E45" s="271" t="s">
        <v>192</v>
      </c>
      <c r="F45" s="74" t="s">
        <v>65</v>
      </c>
      <c r="G45" s="227"/>
      <c r="H45" s="223" t="s">
        <v>37</v>
      </c>
      <c r="I45" s="158">
        <f>J45-J45*$J$6</f>
        <v>1811.93</v>
      </c>
      <c r="J45" s="266">
        <v>1811.93</v>
      </c>
      <c r="K45" s="89"/>
      <c r="M45" s="58"/>
    </row>
    <row r="46" spans="1:13" ht="45" customHeight="1" x14ac:dyDescent="0.2">
      <c r="B46" s="195"/>
      <c r="C46" s="176" t="s">
        <v>140</v>
      </c>
      <c r="D46" s="132" t="s">
        <v>82</v>
      </c>
      <c r="E46" s="271" t="s">
        <v>193</v>
      </c>
      <c r="F46" s="74" t="s">
        <v>65</v>
      </c>
      <c r="G46" s="217"/>
      <c r="H46" s="218" t="s">
        <v>36</v>
      </c>
      <c r="I46" s="158">
        <f>J46-J46*$J$6</f>
        <v>426.25</v>
      </c>
      <c r="J46" s="266">
        <v>426.25</v>
      </c>
      <c r="K46" s="89"/>
      <c r="M46" s="58"/>
    </row>
    <row r="47" spans="1:13" ht="45" customHeight="1" x14ac:dyDescent="0.2">
      <c r="A47" s="78"/>
      <c r="B47" s="226"/>
      <c r="C47" s="176" t="s">
        <v>142</v>
      </c>
      <c r="D47" s="221" t="s">
        <v>79</v>
      </c>
      <c r="E47" s="271" t="s">
        <v>194</v>
      </c>
      <c r="F47" s="74" t="s">
        <v>65</v>
      </c>
      <c r="G47" s="74"/>
      <c r="H47" s="223" t="s">
        <v>37</v>
      </c>
      <c r="I47" s="158">
        <f t="shared" si="6"/>
        <v>107.84</v>
      </c>
      <c r="J47" s="266">
        <v>107.84</v>
      </c>
      <c r="K47" s="89"/>
      <c r="M47" s="58"/>
    </row>
    <row r="48" spans="1:13" ht="45" customHeight="1" x14ac:dyDescent="0.2">
      <c r="B48" s="195"/>
      <c r="C48" s="176" t="s">
        <v>114</v>
      </c>
      <c r="D48" s="132" t="s">
        <v>91</v>
      </c>
      <c r="E48" s="271" t="s">
        <v>195</v>
      </c>
      <c r="F48" s="74" t="s">
        <v>65</v>
      </c>
      <c r="G48" s="217"/>
      <c r="H48" s="218" t="s">
        <v>36</v>
      </c>
      <c r="I48" s="158">
        <f t="shared" ref="I48" si="7">J48-J48*$J$6</f>
        <v>363</v>
      </c>
      <c r="J48" s="266">
        <v>363</v>
      </c>
      <c r="K48" s="89"/>
      <c r="M48" s="58"/>
    </row>
    <row r="49" spans="1:21" ht="45" customHeight="1" x14ac:dyDescent="0.2">
      <c r="B49" s="195"/>
      <c r="C49" s="176" t="s">
        <v>155</v>
      </c>
      <c r="D49" s="132" t="s">
        <v>100</v>
      </c>
      <c r="E49" s="132" t="s">
        <v>196</v>
      </c>
      <c r="F49" s="74" t="s">
        <v>65</v>
      </c>
      <c r="G49" s="217"/>
      <c r="H49" s="218" t="s">
        <v>36</v>
      </c>
      <c r="I49" s="158">
        <f>J49-J49*$J$6</f>
        <v>3.31</v>
      </c>
      <c r="J49" s="266">
        <v>3.31</v>
      </c>
      <c r="K49" s="89"/>
      <c r="M49" s="58"/>
    </row>
    <row r="50" spans="1:21" s="82" customFormat="1" ht="45" customHeight="1" x14ac:dyDescent="0.2">
      <c r="A50" s="92"/>
      <c r="B50" s="228"/>
      <c r="C50" s="176" t="s">
        <v>146</v>
      </c>
      <c r="D50" s="229" t="s">
        <v>78</v>
      </c>
      <c r="E50" s="204" t="s">
        <v>199</v>
      </c>
      <c r="F50" s="74" t="s">
        <v>65</v>
      </c>
      <c r="G50" s="217"/>
      <c r="H50" s="218" t="s">
        <v>37</v>
      </c>
      <c r="I50" s="158">
        <f>J50-J50*$J$6</f>
        <v>134.4</v>
      </c>
      <c r="J50" s="266">
        <v>134.4</v>
      </c>
      <c r="K50" s="89"/>
      <c r="L50" s="57"/>
      <c r="M50" s="58"/>
    </row>
    <row r="51" spans="1:21" ht="45" customHeight="1" x14ac:dyDescent="0.2">
      <c r="B51" s="195"/>
      <c r="C51" s="176" t="s">
        <v>144</v>
      </c>
      <c r="D51" s="221" t="s">
        <v>78</v>
      </c>
      <c r="E51" s="204" t="s">
        <v>200</v>
      </c>
      <c r="F51" s="74" t="s">
        <v>65</v>
      </c>
      <c r="G51" s="217"/>
      <c r="H51" s="218" t="s">
        <v>37</v>
      </c>
      <c r="I51" s="158">
        <f t="shared" si="6"/>
        <v>303.64999999999998</v>
      </c>
      <c r="J51" s="266">
        <v>303.64999999999998</v>
      </c>
      <c r="K51" s="89"/>
      <c r="M51" s="58"/>
    </row>
    <row r="52" spans="1:21" s="84" customFormat="1" ht="45" customHeight="1" x14ac:dyDescent="0.2">
      <c r="A52" s="83"/>
      <c r="B52" s="255"/>
      <c r="C52" s="177" t="s">
        <v>167</v>
      </c>
      <c r="D52" s="132" t="s">
        <v>91</v>
      </c>
      <c r="E52" s="132" t="s">
        <v>198</v>
      </c>
      <c r="F52" s="74" t="s">
        <v>65</v>
      </c>
      <c r="G52" s="76"/>
      <c r="H52" s="120" t="s">
        <v>36</v>
      </c>
      <c r="I52" s="158">
        <f t="shared" si="6"/>
        <v>80</v>
      </c>
      <c r="J52" s="262">
        <v>80</v>
      </c>
    </row>
    <row r="53" spans="1:21" s="84" customFormat="1" ht="45" customHeight="1" x14ac:dyDescent="0.2">
      <c r="A53" s="83"/>
      <c r="B53" s="255"/>
      <c r="C53" s="177" t="s">
        <v>168</v>
      </c>
      <c r="D53" s="132" t="s">
        <v>91</v>
      </c>
      <c r="E53" s="132" t="s">
        <v>197</v>
      </c>
      <c r="F53" s="74" t="s">
        <v>65</v>
      </c>
      <c r="G53" s="76"/>
      <c r="H53" s="120" t="s">
        <v>36</v>
      </c>
      <c r="I53" s="158">
        <f t="shared" si="6"/>
        <v>60</v>
      </c>
      <c r="J53" s="262">
        <v>60</v>
      </c>
    </row>
    <row r="54" spans="1:21" ht="45" customHeight="1" x14ac:dyDescent="0.2">
      <c r="A54" s="87"/>
      <c r="B54" s="833"/>
      <c r="C54" s="230" t="s">
        <v>50</v>
      </c>
      <c r="D54" s="199" t="s">
        <v>84</v>
      </c>
      <c r="E54" s="199" t="s">
        <v>213</v>
      </c>
      <c r="F54" s="205" t="s">
        <v>212</v>
      </c>
      <c r="G54" s="183"/>
      <c r="H54" s="125" t="s">
        <v>49</v>
      </c>
      <c r="I54" s="162">
        <f t="shared" ref="I54:I55" si="8">J54-J54*$K$7</f>
        <v>50</v>
      </c>
      <c r="J54" s="263">
        <v>50</v>
      </c>
      <c r="K54" s="89"/>
      <c r="M54" s="58"/>
    </row>
    <row r="55" spans="1:21" ht="45" customHeight="1" thickBot="1" x14ac:dyDescent="0.25">
      <c r="A55" s="87"/>
      <c r="B55" s="856"/>
      <c r="C55" s="180" t="s">
        <v>50</v>
      </c>
      <c r="D55" s="274" t="s">
        <v>211</v>
      </c>
      <c r="E55" s="274" t="s">
        <v>201</v>
      </c>
      <c r="F55" s="75" t="s">
        <v>212</v>
      </c>
      <c r="G55" s="77"/>
      <c r="H55" s="179" t="s">
        <v>36</v>
      </c>
      <c r="I55" s="157">
        <f t="shared" si="8"/>
        <v>189.75</v>
      </c>
      <c r="J55" s="264">
        <v>189.75</v>
      </c>
      <c r="K55" s="89"/>
      <c r="M55" s="58"/>
    </row>
    <row r="57" spans="1:21" ht="15" customHeight="1" x14ac:dyDescent="0.2">
      <c r="A57" s="56"/>
      <c r="B57" s="826" t="s">
        <v>30</v>
      </c>
      <c r="C57" s="826"/>
      <c r="D57" s="826"/>
      <c r="E57" s="826"/>
      <c r="F57" s="826"/>
      <c r="G57" s="826"/>
      <c r="H57" s="826"/>
      <c r="I57" s="826"/>
      <c r="J57" s="826"/>
      <c r="K57" s="826"/>
      <c r="L57" s="826"/>
      <c r="M57" s="826"/>
      <c r="N57" s="826"/>
      <c r="U57" s="58"/>
    </row>
    <row r="70" spans="8:9" x14ac:dyDescent="0.2">
      <c r="H70" s="57"/>
      <c r="I70" s="57"/>
    </row>
    <row r="72" spans="8:9" x14ac:dyDescent="0.2">
      <c r="H72" s="57"/>
      <c r="I72" s="57"/>
    </row>
  </sheetData>
  <mergeCells count="18">
    <mergeCell ref="B57:N57"/>
    <mergeCell ref="J10:J11"/>
    <mergeCell ref="B12:H12"/>
    <mergeCell ref="I10:I11"/>
    <mergeCell ref="B40:H40"/>
    <mergeCell ref="B54:B55"/>
    <mergeCell ref="I36:I37"/>
    <mergeCell ref="J36:J37"/>
    <mergeCell ref="B23:H23"/>
    <mergeCell ref="B36:B37"/>
    <mergeCell ref="E10:E11"/>
    <mergeCell ref="B2:C5"/>
    <mergeCell ref="B8:J8"/>
    <mergeCell ref="B10:D11"/>
    <mergeCell ref="F10:F11"/>
    <mergeCell ref="G10:G11"/>
    <mergeCell ref="H10:H11"/>
    <mergeCell ref="G6:I6"/>
  </mergeCells>
  <hyperlinks>
    <hyperlink ref="B6" r:id="rId1"/>
  </hyperlinks>
  <pageMargins left="0.23622047244094491" right="0.23622047244094491" top="0.35433070866141736" bottom="0.15748031496062992" header="0.31496062992125984" footer="0.31496062992125984"/>
  <pageSetup paperSize="256" scale="65" fitToHeight="0" orientation="portrait" r:id="rId2"/>
  <rowBreaks count="1" manualBreakCount="1">
    <brk id="38" max="10" man="1"/>
  </rowBreak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30" sqref="C30"/>
    </sheetView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СКЛАД Раздвижная система Профи</vt:lpstr>
      <vt:lpstr>Раздвижная система Стандарт</vt:lpstr>
      <vt:lpstr>Раздвижная система Эко</vt:lpstr>
      <vt:lpstr>Фурнитура раздвижной сист.</vt:lpstr>
      <vt:lpstr>Система "4 в 1"</vt:lpstr>
      <vt:lpstr>Лист1</vt:lpstr>
      <vt:lpstr>'Система "4 в 1"'!Заголовки_для_печати</vt:lpstr>
      <vt:lpstr>'Раздвижная система Стандарт'!Область_печати</vt:lpstr>
      <vt:lpstr>'Раздвижная система Эко'!Область_печати</vt:lpstr>
      <vt:lpstr>'Система "4 в 1"'!Область_печати</vt:lpstr>
      <vt:lpstr>'СКЛАД Раздвижная система Профи'!Область_печати</vt:lpstr>
      <vt:lpstr>'Фурнитура раздвижной сист.'!Область_печати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Пользователь</cp:lastModifiedBy>
  <cp:lastPrinted>2016-10-13T09:38:49Z</cp:lastPrinted>
  <dcterms:created xsi:type="dcterms:W3CDTF">1996-10-08T23:32:33Z</dcterms:created>
  <dcterms:modified xsi:type="dcterms:W3CDTF">2016-12-22T07:04:22Z</dcterms:modified>
</cp:coreProperties>
</file>