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120" yWindow="225" windowWidth="15120" windowHeight="7890" tabRatio="820"/>
  </bookViews>
  <sheets>
    <sheet name="Вставки в Двери-Купе" sheetId="1" r:id="rId1"/>
  </sheets>
  <definedNames>
    <definedName name="Рамка">#REF!</definedName>
  </definedNames>
  <calcPr calcId="144525" refMode="R1C1"/>
</workbook>
</file>

<file path=xl/calcChain.xml><?xml version="1.0" encoding="utf-8"?>
<calcChain xmlns="http://schemas.openxmlformats.org/spreadsheetml/2006/main">
  <c r="F27" i="1" l="1"/>
  <c r="I27" i="1" s="1"/>
  <c r="F25" i="1"/>
  <c r="B27" i="1"/>
  <c r="B25" i="1"/>
  <c r="E27" i="1"/>
  <c r="D27" i="1"/>
  <c r="C27" i="1"/>
  <c r="B18" i="1"/>
  <c r="H18" i="1" s="1"/>
  <c r="B16" i="1"/>
  <c r="F16" i="1" s="1"/>
  <c r="B15" i="1"/>
  <c r="D15" i="1" s="1"/>
  <c r="B14" i="1"/>
  <c r="C14" i="1" s="1"/>
  <c r="B13" i="1"/>
  <c r="D13" i="1" s="1"/>
  <c r="C16" i="1"/>
  <c r="D16" i="1"/>
  <c r="E16" i="1"/>
  <c r="D14" i="1"/>
  <c r="E14" i="1"/>
  <c r="G27" i="1" l="1"/>
  <c r="H27" i="1"/>
  <c r="H14" i="1"/>
  <c r="G14" i="1"/>
  <c r="H15" i="1"/>
  <c r="F14" i="1"/>
  <c r="C15" i="1"/>
  <c r="C18" i="1"/>
  <c r="D18" i="1"/>
  <c r="E18" i="1"/>
  <c r="F18" i="1"/>
  <c r="G18" i="1"/>
  <c r="H16" i="1"/>
  <c r="G16" i="1"/>
  <c r="G15" i="1"/>
  <c r="F15" i="1"/>
  <c r="E15" i="1"/>
  <c r="C13" i="1"/>
  <c r="H13" i="1"/>
  <c r="F13" i="1"/>
  <c r="E13" i="1"/>
  <c r="G13" i="1"/>
  <c r="C25" i="1" l="1"/>
  <c r="E25" i="1"/>
  <c r="D25" i="1"/>
  <c r="I25" i="1"/>
  <c r="H25" i="1"/>
  <c r="G25" i="1"/>
</calcChain>
</file>

<file path=xl/sharedStrings.xml><?xml version="1.0" encoding="utf-8"?>
<sst xmlns="http://schemas.openxmlformats.org/spreadsheetml/2006/main" count="64" uniqueCount="52">
  <si>
    <t>МДФ 19 мм</t>
  </si>
  <si>
    <t>e-mail: at-mebel.fasad@mail.ru  сайт:at-mebel.ru</t>
  </si>
  <si>
    <t>ПАТИНА</t>
  </si>
  <si>
    <t>ВЫСОКИЙ ГЛЯНЕЦ</t>
  </si>
  <si>
    <t>Категории и Типы фрезеровок</t>
  </si>
  <si>
    <t>т.211-00-33, 211-38-18</t>
  </si>
  <si>
    <t>МДФ 10,16 мм (ламинированная)</t>
  </si>
  <si>
    <t>Цвета патины</t>
  </si>
  <si>
    <t xml:space="preserve">Серебро, серебро КРУПНОЕ, золото, золото розовое, темно-коричневая, светло-коричневая, черная, голубая, белая, розовая, серая, светло-зеленая, темно-зеленая, красно-коричневая, бежевая </t>
  </si>
  <si>
    <t>Тип 1</t>
  </si>
  <si>
    <t>Тип 2</t>
  </si>
  <si>
    <t>Тип3</t>
  </si>
  <si>
    <t>Тип 3</t>
  </si>
  <si>
    <t xml:space="preserve">Категория 7  </t>
  </si>
  <si>
    <t>Покрытие Пленка ПВХ</t>
  </si>
  <si>
    <t>МАТОВЫЙ ЛАК</t>
  </si>
  <si>
    <t xml:space="preserve">454008 г. Челябинск, ул. Автодорожная 7а                                    </t>
  </si>
  <si>
    <t>Розничный прайс +15% от оптового</t>
  </si>
  <si>
    <r>
      <rPr>
        <b/>
        <sz val="22"/>
        <rFont val="Times New Roman"/>
        <family val="1"/>
        <charset val="204"/>
      </rPr>
      <t>Категория 1</t>
    </r>
    <r>
      <rPr>
        <b/>
        <sz val="20"/>
        <rFont val="Times New Roman"/>
        <family val="1"/>
        <charset val="204"/>
      </rPr>
      <t xml:space="preserve"> </t>
    </r>
  </si>
  <si>
    <r>
      <rPr>
        <b/>
        <sz val="22"/>
        <rFont val="Times New Roman"/>
        <family val="1"/>
        <charset val="204"/>
      </rPr>
      <t xml:space="preserve">Категория 2 </t>
    </r>
    <r>
      <rPr>
        <b/>
        <sz val="20"/>
        <rFont val="Times New Roman"/>
        <family val="1"/>
        <charset val="204"/>
      </rPr>
      <t/>
    </r>
  </si>
  <si>
    <r>
      <rPr>
        <b/>
        <sz val="22"/>
        <rFont val="Times New Roman"/>
        <family val="1"/>
        <charset val="204"/>
      </rPr>
      <t xml:space="preserve">Категория 3 </t>
    </r>
    <r>
      <rPr>
        <b/>
        <sz val="15"/>
        <rFont val="Times New Roman"/>
        <family val="1"/>
        <charset val="204"/>
      </rPr>
      <t/>
    </r>
  </si>
  <si>
    <r>
      <rPr>
        <b/>
        <sz val="22"/>
        <rFont val="Times New Roman"/>
        <family val="1"/>
        <charset val="204"/>
      </rPr>
      <t xml:space="preserve">Категория 4   </t>
    </r>
    <r>
      <rPr>
        <b/>
        <sz val="15"/>
        <rFont val="Times New Roman"/>
        <family val="1"/>
        <charset val="204"/>
      </rPr>
      <t/>
    </r>
  </si>
  <si>
    <t xml:space="preserve">Категория 5 </t>
  </si>
  <si>
    <t xml:space="preserve">Категория 6 </t>
  </si>
  <si>
    <t xml:space="preserve">В случае заказа  фасадов одного цвета плёнки общей площадью от 0,5 м2 до 1 м2  - оплата производится как за 1 м2, менее 0,5 м2-оплата производится как за 0,5 м2. </t>
  </si>
  <si>
    <t>+1300 руб за м.кв</t>
  </si>
  <si>
    <t>+2900 руб за м.кв</t>
  </si>
  <si>
    <t>+2500 руб за м.кв</t>
  </si>
  <si>
    <t>Стоимость панелей  (цена указана за 1 м2).</t>
  </si>
  <si>
    <t>Покрытие Эмаль</t>
  </si>
  <si>
    <t>Глянец</t>
  </si>
  <si>
    <t>Матовый</t>
  </si>
  <si>
    <r>
      <rPr>
        <b/>
        <sz val="22"/>
        <rFont val="Times New Roman"/>
        <family val="1"/>
        <charset val="204"/>
      </rPr>
      <t>Категория 0</t>
    </r>
    <r>
      <rPr>
        <b/>
        <sz val="20"/>
        <rFont val="Times New Roman"/>
        <family val="1"/>
        <charset val="204"/>
      </rPr>
      <t xml:space="preserve"> </t>
    </r>
  </si>
  <si>
    <r>
      <rPr>
        <b/>
        <sz val="22"/>
        <rFont val="Times New Roman"/>
        <family val="1"/>
        <charset val="204"/>
      </rPr>
      <t xml:space="preserve">Категория 1 </t>
    </r>
    <r>
      <rPr>
        <b/>
        <sz val="20"/>
        <rFont val="Times New Roman"/>
        <family val="1"/>
        <charset val="204"/>
      </rPr>
      <t/>
    </r>
  </si>
  <si>
    <r>
      <rPr>
        <b/>
        <sz val="22"/>
        <rFont val="Times New Roman"/>
        <family val="1"/>
        <charset val="204"/>
      </rPr>
      <t xml:space="preserve">Категория 2 </t>
    </r>
    <r>
      <rPr>
        <b/>
        <sz val="15"/>
        <rFont val="Times New Roman"/>
        <family val="1"/>
        <charset val="204"/>
      </rPr>
      <t/>
    </r>
  </si>
  <si>
    <r>
      <rPr>
        <b/>
        <sz val="22"/>
        <rFont val="Times New Roman"/>
        <family val="1"/>
        <charset val="204"/>
      </rPr>
      <t xml:space="preserve">Категория 3  </t>
    </r>
    <r>
      <rPr>
        <b/>
        <sz val="15"/>
        <rFont val="Times New Roman"/>
        <family val="1"/>
        <charset val="204"/>
      </rPr>
      <t/>
    </r>
  </si>
  <si>
    <t xml:space="preserve">Патина </t>
  </si>
  <si>
    <t>+1500 руб за м.кв</t>
  </si>
  <si>
    <t>Тип 4</t>
  </si>
  <si>
    <t>Тип 5</t>
  </si>
  <si>
    <t>Классика ВК 060, ВК 061, ВК 062, ВК 063</t>
  </si>
  <si>
    <t>Турин ВК 020, ВК 021, ВК 022, ВК 023, ВК 024, ВК 025, ВК 026</t>
  </si>
  <si>
    <t>МДФ 16 мм (ламинированная)</t>
  </si>
  <si>
    <t>Муза ВК 070, ВК 071, ВК 072, ВК 073</t>
  </si>
  <si>
    <t>Тип4</t>
  </si>
  <si>
    <t>Цезарь ВК 010, ВК 011, ВК 012, ВК 013, ВК 014, ВК 015, ВК 016, Гановер ВК 030, ВК 031, ВК 032, ВК 033, ВК 034, ВК 035, ВК 036, Мурано ВК 040,</t>
  </si>
  <si>
    <t>ВК 041, ВК 042, ВК 043, ВК 044, ВК 045, ВК 046, Трир ВК 080</t>
  </si>
  <si>
    <t>Тип5</t>
  </si>
  <si>
    <t>Оптовый прайс на вставки на Двери-купе</t>
  </si>
  <si>
    <t>Тип 1-4</t>
  </si>
  <si>
    <t>Реус (только МДФ 19 мм) ВК 050, ВК 051, ВК 052, ВК 053, ВК 054, ВК 055, ВК 056</t>
  </si>
  <si>
    <t>По состоянию на 16.08.2021</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</si>
</sst>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charset val="204"/>
      <scheme val="minor"/>
    </font>
    <font>
      <sz val="22"/>
      <color theme="1"/>
      <name val="Times New Roman"/>
      <family val="1"/>
      <charset val="204"/>
    </font>
    <font>
      <b/>
      <sz val="22"/>
      <color theme="1"/>
      <name val="Times New Roman"/>
      <family val="1"/>
      <charset val="204"/>
    </font>
    <font>
      <u/>
      <sz val="10"/>
      <color indexed="12"/>
      <name val="Arial"/>
      <family val="2"/>
      <charset val="204"/>
    </font>
    <font>
      <sz val="22"/>
      <name val="Times New Roman"/>
      <family val="1"/>
      <charset val="204"/>
    </font>
    <font>
      <b/>
      <i/>
      <sz val="22"/>
      <name val="Times New Roman"/>
      <family val="1"/>
      <charset val="204"/>
    </font>
    <font>
      <b/>
      <sz val="22"/>
      <name val="Times New Roman"/>
      <family val="1"/>
      <charset val="204"/>
    </font>
    <font>
      <b/>
      <sz val="20"/>
      <name val="Times New Roman"/>
      <family val="1"/>
      <charset val="204"/>
    </font>
    <font>
      <b/>
      <sz val="20"/>
      <color theme="1"/>
      <name val="Times New Roman"/>
      <family val="1"/>
      <charset val="204"/>
    </font>
    <font>
      <sz val="11"/>
      <color theme="1"/>
      <name val="Times New Roman"/>
      <family val="1"/>
      <charset val="204"/>
    </font>
    <font>
      <b/>
      <sz val="35"/>
      <name val="Times New Roman"/>
      <family val="1"/>
      <charset val="204"/>
    </font>
    <font>
      <b/>
      <sz val="15"/>
      <name val="Times New Roman"/>
      <family val="1"/>
      <charset val="204"/>
    </font>
    <font>
      <sz val="24"/>
      <name val="Times New Roman"/>
      <family val="1"/>
      <charset val="204"/>
    </font>
    <font>
      <b/>
      <sz val="26"/>
      <color theme="1"/>
      <name val="Times New Roman"/>
      <family val="1"/>
      <charset val="204"/>
    </font>
    <font>
      <b/>
      <sz val="24"/>
      <color rgb="FF000000"/>
      <name val="Times New Roman"/>
      <family val="1"/>
      <charset val="204"/>
    </font>
    <font>
      <sz val="24"/>
      <color theme="1"/>
      <name val="Times New Roman"/>
      <family val="1"/>
      <charset val="204"/>
    </font>
    <font>
      <b/>
      <sz val="24"/>
      <color theme="1"/>
      <name val="Times New Roman"/>
      <family val="1"/>
      <charset val="204"/>
    </font>
    <font>
      <b/>
      <sz val="24"/>
      <color rgb="FFC00000"/>
      <name val="Times New Roman"/>
      <family val="1"/>
      <charset val="204"/>
    </font>
    <font>
      <u/>
      <sz val="22"/>
      <color indexed="12"/>
      <name val="Times New Roman"/>
      <family val="1"/>
      <charset val="204"/>
    </font>
    <font>
      <sz val="11"/>
      <color theme="1"/>
      <name val="Calibri"/>
      <family val="2"/>
      <charset val="204"/>
      <scheme val="minor"/>
    </font>
    <font>
      <b/>
      <sz val="28"/>
      <name val="Times New Roman"/>
      <family val="1"/>
      <charset val="204"/>
    </font>
    <font>
      <sz val="28"/>
      <color theme="1"/>
      <name val="Calibri"/>
      <family val="2"/>
      <charset val="204"/>
      <scheme val="minor"/>
    </font>
    <font>
      <sz val="22"/>
      <color theme="1"/>
      <name val="Calibri"/>
      <family val="2"/>
      <charset val="204"/>
      <scheme val="minor"/>
    </font>
  </fonts>
  <fills count="5">
    <fill>
      <patternFill patternType="none"/>
    </fill>
    <fill>
      <patternFill patternType="gray125"/>
    </fill>
    <fill>
      <patternFill patternType="solid">
        <fgColor rgb="FF92D050"/>
        <bgColor indexed="64"/>
      </patternFill>
    </fill>
    <fill>
      <patternFill patternType="solid">
        <fgColor indexed="9"/>
        <bgColor indexed="64"/>
      </patternFill>
    </fill>
    <fill>
      <patternFill patternType="solid">
        <fgColor theme="0"/>
        <bgColor indexed="64"/>
      </patternFill>
    </fill>
  </fills>
  <borders count="3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0" fontId="19" fillId="0" borderId="0"/>
  </cellStyleXfs>
  <cellXfs count="105">
    <xf numFmtId="0" fontId="0" fillId="0" borderId="0" xfId="0"/>
    <xf numFmtId="0" fontId="7" fillId="0" borderId="15" xfId="0" applyFont="1" applyBorder="1" applyAlignment="1">
      <alignment horizontal="center" vertical="center" wrapText="1"/>
    </xf>
    <xf numFmtId="0" fontId="5" fillId="2" borderId="14" xfId="0" applyFont="1" applyFill="1" applyBorder="1" applyAlignment="1">
      <alignment horizontal="center"/>
    </xf>
    <xf numFmtId="0" fontId="12" fillId="0" borderId="6" xfId="0" applyFont="1" applyBorder="1"/>
    <xf numFmtId="0" fontId="12" fillId="0" borderId="10" xfId="0" applyFont="1" applyBorder="1"/>
    <xf numFmtId="0" fontId="7" fillId="0" borderId="15" xfId="0" applyFont="1" applyBorder="1" applyAlignment="1">
      <alignment horizontal="center" vertical="center" wrapText="1" shrinkToFit="1"/>
    </xf>
    <xf numFmtId="0" fontId="7" fillId="0" borderId="17" xfId="0" applyFont="1" applyBorder="1" applyAlignment="1">
      <alignment horizontal="center" vertical="center" wrapText="1"/>
    </xf>
    <xf numFmtId="0" fontId="9" fillId="0" borderId="0" xfId="0" applyFont="1"/>
    <xf numFmtId="0" fontId="4" fillId="0" borderId="0" xfId="0" applyFont="1" applyBorder="1" applyAlignment="1"/>
    <xf numFmtId="0" fontId="6" fillId="0" borderId="20" xfId="0" applyFont="1" applyBorder="1" applyAlignment="1">
      <alignment horizontal="center" vertical="center" wrapText="1"/>
    </xf>
    <xf numFmtId="0" fontId="16" fillId="0" borderId="0" xfId="0" applyFont="1" applyBorder="1" applyAlignment="1">
      <alignment horizontal="center"/>
    </xf>
    <xf numFmtId="0" fontId="16" fillId="0" borderId="0" xfId="0" applyFont="1" applyBorder="1" applyAlignment="1">
      <alignment horizontal="center" wrapText="1"/>
    </xf>
    <xf numFmtId="0" fontId="15" fillId="0" borderId="0" xfId="0" applyFont="1" applyBorder="1" applyAlignment="1">
      <alignment horizontal="center" wrapText="1"/>
    </xf>
    <xf numFmtId="0" fontId="15" fillId="0" borderId="0" xfId="0" applyFont="1" applyBorder="1" applyAlignment="1">
      <alignment horizontal="center"/>
    </xf>
    <xf numFmtId="0" fontId="13" fillId="0" borderId="0" xfId="0" applyFont="1" applyAlignment="1">
      <alignment horizontal="center"/>
    </xf>
    <xf numFmtId="0" fontId="1" fillId="0" borderId="0" xfId="0" applyFont="1" applyBorder="1" applyAlignment="1"/>
    <xf numFmtId="0" fontId="9" fillId="0" borderId="0" xfId="0" applyFont="1" applyBorder="1"/>
    <xf numFmtId="0" fontId="5" fillId="2" borderId="8" xfId="0" applyFont="1" applyFill="1" applyBorder="1" applyAlignment="1">
      <alignment horizontal="center"/>
    </xf>
    <xf numFmtId="0" fontId="12" fillId="0" borderId="10" xfId="0" applyFont="1" applyFill="1" applyBorder="1" applyAlignment="1">
      <alignment horizontal="left"/>
    </xf>
    <xf numFmtId="0" fontId="20" fillId="0" borderId="11" xfId="0" applyFont="1" applyFill="1" applyBorder="1" applyAlignment="1">
      <alignment horizontal="right"/>
    </xf>
    <xf numFmtId="0" fontId="20" fillId="0" borderId="9" xfId="0" applyFont="1" applyFill="1" applyBorder="1" applyAlignment="1">
      <alignment horizontal="right"/>
    </xf>
    <xf numFmtId="0" fontId="20" fillId="0" borderId="7" xfId="0" applyFont="1" applyBorder="1"/>
    <xf numFmtId="0" fontId="20" fillId="0" borderId="6" xfId="0" applyFont="1" applyBorder="1"/>
    <xf numFmtId="0" fontId="20" fillId="0" borderId="11" xfId="0" applyFont="1" applyBorder="1"/>
    <xf numFmtId="0" fontId="20" fillId="0" borderId="10" xfId="0" applyFont="1" applyBorder="1"/>
    <xf numFmtId="0" fontId="20" fillId="3" borderId="9" xfId="0" applyFont="1" applyFill="1" applyBorder="1"/>
    <xf numFmtId="0" fontId="20" fillId="3" borderId="11" xfId="0" applyFont="1" applyFill="1" applyBorder="1"/>
    <xf numFmtId="0" fontId="9" fillId="0" borderId="0" xfId="0" applyFont="1" applyBorder="1"/>
    <xf numFmtId="0" fontId="16" fillId="0" borderId="0" xfId="0" applyFont="1" applyBorder="1" applyAlignment="1">
      <alignment horizontal="left"/>
    </xf>
    <xf numFmtId="0" fontId="17" fillId="0" borderId="0" xfId="0" applyFont="1" applyBorder="1" applyAlignment="1">
      <alignment horizontal="left" wrapText="1"/>
    </xf>
    <xf numFmtId="0" fontId="6" fillId="0" borderId="15" xfId="0" applyFont="1" applyBorder="1" applyAlignment="1">
      <alignment horizontal="center" vertical="center" wrapText="1"/>
    </xf>
    <xf numFmtId="0" fontId="20" fillId="0" borderId="12" xfId="0" applyFont="1" applyFill="1" applyBorder="1" applyAlignment="1">
      <alignment horizontal="right"/>
    </xf>
    <xf numFmtId="0" fontId="20" fillId="0" borderId="13" xfId="0" applyFont="1" applyFill="1" applyBorder="1" applyAlignment="1">
      <alignment horizontal="right"/>
    </xf>
    <xf numFmtId="0" fontId="15" fillId="0" borderId="0" xfId="0" applyFont="1" applyBorder="1" applyAlignment="1">
      <alignment wrapText="1"/>
    </xf>
    <xf numFmtId="0" fontId="16" fillId="0" borderId="0" xfId="0" applyFont="1" applyBorder="1" applyAlignment="1"/>
    <xf numFmtId="0" fontId="1" fillId="0" borderId="0" xfId="0" applyFont="1" applyBorder="1" applyAlignment="1">
      <alignment wrapText="1" shrinkToFit="1"/>
    </xf>
    <xf numFmtId="0" fontId="16" fillId="0" borderId="0" xfId="0" applyFont="1" applyBorder="1" applyAlignment="1">
      <alignment wrapText="1"/>
    </xf>
    <xf numFmtId="0" fontId="6" fillId="0" borderId="15" xfId="0" applyFont="1" applyBorder="1" applyAlignment="1">
      <alignment horizontal="center" vertical="center" wrapText="1"/>
    </xf>
    <xf numFmtId="0" fontId="20" fillId="0" borderId="7" xfId="0" applyFont="1" applyFill="1" applyBorder="1"/>
    <xf numFmtId="0" fontId="13" fillId="0" borderId="0" xfId="0" applyFont="1" applyAlignment="1">
      <alignment horizontal="center"/>
    </xf>
    <xf numFmtId="0" fontId="21" fillId="0" borderId="0" xfId="0" applyFont="1"/>
    <xf numFmtId="0" fontId="12" fillId="0" borderId="0" xfId="0" applyFont="1" applyBorder="1"/>
    <xf numFmtId="0" fontId="20" fillId="0" borderId="0" xfId="0" applyFont="1" applyBorder="1"/>
    <xf numFmtId="0" fontId="20" fillId="3" borderId="0" xfId="0" applyFont="1" applyFill="1" applyBorder="1"/>
    <xf numFmtId="49" fontId="10" fillId="2" borderId="0" xfId="0" applyNumberFormat="1" applyFont="1" applyFill="1" applyBorder="1" applyAlignment="1">
      <alignment horizontal="center" vertical="center" textRotation="90" wrapText="1"/>
    </xf>
    <xf numFmtId="49" fontId="10" fillId="4" borderId="0" xfId="0" applyNumberFormat="1" applyFont="1" applyFill="1" applyBorder="1" applyAlignment="1">
      <alignment horizontal="center" vertical="center" textRotation="90" wrapText="1"/>
    </xf>
    <xf numFmtId="0" fontId="7" fillId="0" borderId="22" xfId="0" applyFont="1" applyBorder="1" applyAlignment="1">
      <alignment horizontal="center" vertical="center" wrapText="1"/>
    </xf>
    <xf numFmtId="0" fontId="5" fillId="2" borderId="5" xfId="0" applyFont="1" applyFill="1" applyBorder="1" applyAlignment="1">
      <alignment horizontal="center"/>
    </xf>
    <xf numFmtId="0" fontId="20" fillId="0" borderId="5" xfId="0" applyFont="1" applyFill="1" applyBorder="1" applyAlignment="1">
      <alignment horizontal="right"/>
    </xf>
    <xf numFmtId="0" fontId="20" fillId="0" borderId="5" xfId="0" applyFont="1" applyBorder="1"/>
    <xf numFmtId="49" fontId="10" fillId="4" borderId="0" xfId="0" applyNumberFormat="1" applyFont="1" applyFill="1" applyBorder="1" applyAlignment="1">
      <alignment vertical="center" textRotation="90" wrapText="1"/>
    </xf>
    <xf numFmtId="0" fontId="6" fillId="2" borderId="24" xfId="0" applyFont="1" applyFill="1" applyBorder="1" applyAlignment="1"/>
    <xf numFmtId="0" fontId="6" fillId="2" borderId="25" xfId="0" applyFont="1" applyFill="1" applyBorder="1" applyAlignment="1"/>
    <xf numFmtId="0" fontId="6" fillId="2" borderId="26" xfId="0" applyFont="1" applyFill="1" applyBorder="1" applyAlignment="1"/>
    <xf numFmtId="0" fontId="7" fillId="0" borderId="3" xfId="0" applyFont="1" applyBorder="1" applyAlignment="1">
      <alignment horizontal="justify"/>
    </xf>
    <xf numFmtId="0" fontId="6" fillId="0" borderId="28" xfId="0" applyFont="1" applyBorder="1" applyAlignment="1">
      <alignment horizontal="center" vertical="center" wrapText="1"/>
    </xf>
    <xf numFmtId="0" fontId="12" fillId="0" borderId="24" xfId="0" applyFont="1" applyFill="1" applyBorder="1" applyAlignment="1">
      <alignment horizontal="left"/>
    </xf>
    <xf numFmtId="0" fontId="12" fillId="0" borderId="24" xfId="0" applyFont="1" applyBorder="1"/>
    <xf numFmtId="0" fontId="7" fillId="0" borderId="20" xfId="0" applyFont="1" applyBorder="1" applyAlignment="1">
      <alignment horizontal="center" vertical="center" wrapText="1" shrinkToFit="1"/>
    </xf>
    <xf numFmtId="0" fontId="20" fillId="0" borderId="6" xfId="0" applyFont="1" applyFill="1" applyBorder="1" applyAlignment="1">
      <alignment horizontal="right"/>
    </xf>
    <xf numFmtId="0" fontId="20" fillId="0" borderId="27" xfId="0" applyFont="1" applyBorder="1"/>
    <xf numFmtId="0" fontId="7" fillId="0" borderId="30" xfId="0" applyFont="1" applyBorder="1" applyAlignment="1">
      <alignment horizontal="center" vertical="center" wrapText="1"/>
    </xf>
    <xf numFmtId="0" fontId="20" fillId="0" borderId="7" xfId="0" applyFont="1" applyFill="1" applyBorder="1" applyAlignment="1">
      <alignment horizontal="right"/>
    </xf>
    <xf numFmtId="49" fontId="10" fillId="2" borderId="27" xfId="0" applyNumberFormat="1" applyFont="1" applyFill="1" applyBorder="1" applyAlignment="1">
      <alignment vertical="center" textRotation="90" wrapText="1"/>
    </xf>
    <xf numFmtId="0" fontId="20" fillId="4" borderId="27" xfId="0" applyNumberFormat="1" applyFont="1" applyFill="1" applyBorder="1" applyAlignment="1">
      <alignment horizontal="right" vertical="center" wrapText="1"/>
    </xf>
    <xf numFmtId="0" fontId="8" fillId="4" borderId="0" xfId="0" applyFont="1" applyFill="1" applyBorder="1" applyAlignment="1">
      <alignment horizontal="justify"/>
    </xf>
    <xf numFmtId="0" fontId="7" fillId="4" borderId="0" xfId="0" applyFont="1" applyFill="1" applyBorder="1" applyAlignment="1">
      <alignment horizontal="center" vertical="center" wrapText="1"/>
    </xf>
    <xf numFmtId="0" fontId="9" fillId="0" borderId="0" xfId="0" applyFont="1" applyBorder="1"/>
    <xf numFmtId="0" fontId="1" fillId="0" borderId="0" xfId="0" applyFont="1" applyBorder="1" applyAlignment="1">
      <alignment horizontal="left"/>
    </xf>
    <xf numFmtId="0" fontId="16" fillId="0" borderId="0" xfId="0" applyFont="1" applyBorder="1" applyAlignment="1">
      <alignment horizontal="left"/>
    </xf>
    <xf numFmtId="0" fontId="15" fillId="0" borderId="0" xfId="0" applyFont="1" applyBorder="1" applyAlignment="1">
      <alignment horizontal="left" wrapText="1"/>
    </xf>
    <xf numFmtId="0" fontId="14" fillId="0" borderId="0" xfId="0" applyFont="1" applyBorder="1" applyAlignment="1">
      <alignment horizontal="left"/>
    </xf>
    <xf numFmtId="49" fontId="10" fillId="2" borderId="16" xfId="0" applyNumberFormat="1" applyFont="1" applyFill="1" applyBorder="1" applyAlignment="1">
      <alignment horizontal="center" vertical="center" textRotation="90" wrapText="1"/>
    </xf>
    <xf numFmtId="49" fontId="10" fillId="2" borderId="18" xfId="0" applyNumberFormat="1" applyFont="1" applyFill="1" applyBorder="1" applyAlignment="1">
      <alignment horizontal="center" vertical="center" textRotation="90" wrapText="1"/>
    </xf>
    <xf numFmtId="49" fontId="10" fillId="2" borderId="33" xfId="0" applyNumberFormat="1" applyFont="1" applyFill="1" applyBorder="1" applyAlignment="1">
      <alignment horizontal="center" vertical="center" textRotation="90" wrapText="1"/>
    </xf>
    <xf numFmtId="49" fontId="10" fillId="4" borderId="0" xfId="0" applyNumberFormat="1" applyFont="1" applyFill="1" applyBorder="1" applyAlignment="1">
      <alignment horizontal="center" vertical="center" textRotation="90" wrapTex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29"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1" xfId="0" applyFont="1" applyBorder="1" applyAlignment="1">
      <alignment horizontal="center" vertical="center" wrapText="1"/>
    </xf>
    <xf numFmtId="0" fontId="7" fillId="0" borderId="32" xfId="0" applyFont="1" applyBorder="1" applyAlignment="1">
      <alignment horizontal="center" vertical="center" wrapText="1"/>
    </xf>
    <xf numFmtId="0" fontId="9" fillId="0" borderId="0" xfId="0" applyFont="1" applyBorder="1"/>
    <xf numFmtId="49" fontId="10" fillId="2" borderId="19" xfId="0" applyNumberFormat="1" applyFont="1" applyFill="1" applyBorder="1" applyAlignment="1">
      <alignment horizontal="center" vertical="center" textRotation="90" wrapText="1"/>
    </xf>
    <xf numFmtId="0" fontId="6" fillId="2" borderId="3" xfId="0" applyFont="1" applyFill="1" applyBorder="1" applyAlignment="1">
      <alignment horizontal="center"/>
    </xf>
    <xf numFmtId="0" fontId="6" fillId="2" borderId="4" xfId="0" applyFont="1" applyFill="1" applyBorder="1" applyAlignment="1">
      <alignment horizontal="center"/>
    </xf>
    <xf numFmtId="0" fontId="6" fillId="2" borderId="1" xfId="0" applyFont="1" applyFill="1" applyBorder="1" applyAlignment="1">
      <alignment horizontal="center"/>
    </xf>
    <xf numFmtId="0" fontId="6" fillId="2" borderId="2" xfId="0" applyFont="1" applyFill="1" applyBorder="1" applyAlignment="1">
      <alignment horizontal="center"/>
    </xf>
    <xf numFmtId="0" fontId="6" fillId="2" borderId="21" xfId="0" applyFont="1" applyFill="1" applyBorder="1" applyAlignment="1">
      <alignment horizontal="center"/>
    </xf>
    <xf numFmtId="0" fontId="2" fillId="0" borderId="0" xfId="0" applyFont="1" applyBorder="1" applyAlignment="1">
      <alignment horizontal="left" wrapText="1" shrinkToFit="1"/>
    </xf>
    <xf numFmtId="0" fontId="17" fillId="0" borderId="0" xfId="0" applyFont="1" applyBorder="1" applyAlignment="1">
      <alignment horizontal="left" wrapText="1"/>
    </xf>
    <xf numFmtId="0" fontId="16" fillId="0" borderId="0" xfId="0" applyFont="1" applyAlignment="1">
      <alignment horizontal="left"/>
    </xf>
    <xf numFmtId="0" fontId="7" fillId="0" borderId="0" xfId="0" applyFont="1" applyBorder="1" applyAlignment="1">
      <alignment horizontal="justify"/>
    </xf>
    <xf numFmtId="0" fontId="8" fillId="0" borderId="0" xfId="0" applyFont="1" applyBorder="1" applyAlignment="1">
      <alignment horizontal="justify"/>
    </xf>
    <xf numFmtId="0" fontId="16" fillId="0" borderId="0" xfId="0" applyFont="1" applyBorder="1" applyAlignment="1">
      <alignment horizontal="left" wrapText="1"/>
    </xf>
    <xf numFmtId="49" fontId="10" fillId="2" borderId="23" xfId="0" applyNumberFormat="1" applyFont="1" applyFill="1" applyBorder="1" applyAlignment="1">
      <alignment horizontal="center" vertical="center" textRotation="90" wrapText="1"/>
    </xf>
    <xf numFmtId="0" fontId="4" fillId="0" borderId="0" xfId="0" applyFont="1" applyBorder="1" applyAlignment="1">
      <alignment horizontal="left"/>
    </xf>
    <xf numFmtId="0" fontId="18" fillId="0" borderId="0" xfId="1" applyNumberFormat="1" applyFont="1" applyBorder="1" applyAlignment="1" applyProtection="1">
      <alignment horizontal="left" vertical="justify" wrapText="1"/>
    </xf>
    <xf numFmtId="0" fontId="13" fillId="0" borderId="0" xfId="0" applyFont="1" applyAlignment="1">
      <alignment horizontal="center"/>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center" wrapText="1" shrinkToFit="1"/>
    </xf>
    <xf numFmtId="0" fontId="22" fillId="0" borderId="0" xfId="0" applyFont="1"/>
    <xf numFmtId="0" fontId="22" fillId="0" borderId="0" xfId="0" applyFont="1" applyBorder="1"/>
  </cellXfs>
  <cellStyles count="3">
    <cellStyle name="Гиперссылка" xfId="1" builtinId="8"/>
    <cellStyle name="Обычный" xfId="0" builtinId="0"/>
    <cellStyle name="Обычный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309562</xdr:colOff>
      <xdr:row>3</xdr:row>
      <xdr:rowOff>285750</xdr:rowOff>
    </xdr:from>
    <xdr:to>
      <xdr:col>9</xdr:col>
      <xdr:colOff>2346612</xdr:colOff>
      <xdr:row>4</xdr:row>
      <xdr:rowOff>714374</xdr:rowOff>
    </xdr:to>
    <xdr:pic>
      <xdr:nvPicPr>
        <xdr:cNvPr id="4" name="Picture 75"/>
        <xdr:cNvPicPr>
          <a:picLocks noChangeAspect="1" noChangeArrowheads="1"/>
        </xdr:cNvPicPr>
      </xdr:nvPicPr>
      <xdr:blipFill>
        <a:blip xmlns:r="http://schemas.openxmlformats.org/officeDocument/2006/relationships" r:embed="rId1" cstate="print"/>
        <a:srcRect/>
        <a:stretch>
          <a:fillRect/>
        </a:stretch>
      </xdr:blipFill>
      <xdr:spPr bwMode="auto">
        <a:xfrm>
          <a:off x="15192375" y="1285875"/>
          <a:ext cx="6513800" cy="121443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t-mebel.fasad@mail.ru" TargetMode="External"/><Relationship Id="rId1" Type="http://schemas.openxmlformats.org/officeDocument/2006/relationships/hyperlink" Target="mailto:at-mebel.fasad@mail.ru"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F45"/>
  <sheetViews>
    <sheetView tabSelected="1" topLeftCell="A4" zoomScale="40" zoomScaleNormal="40" workbookViewId="0">
      <selection activeCell="S6" sqref="S6"/>
    </sheetView>
  </sheetViews>
  <sheetFormatPr defaultRowHeight="28.5" x14ac:dyDescent="0.45"/>
  <cols>
    <col min="1" max="1" width="41.5703125" customWidth="1"/>
    <col min="2" max="6" width="29.7109375" customWidth="1"/>
    <col min="7" max="9" width="33.5703125" customWidth="1"/>
    <col min="10" max="10" width="37.140625" customWidth="1"/>
    <col min="11" max="11" width="32" customWidth="1"/>
    <col min="12" max="12" width="0.42578125" hidden="1" customWidth="1"/>
    <col min="15" max="16" width="9.140625" style="103"/>
    <col min="17" max="17" width="14.85546875" style="103" customWidth="1"/>
    <col min="18" max="20" width="13.140625" style="103" customWidth="1"/>
    <col min="21" max="21" width="15.28515625" style="103" customWidth="1"/>
    <col min="22" max="22" width="14.140625" style="103" customWidth="1"/>
    <col min="23" max="32" width="9.140625" style="103"/>
  </cols>
  <sheetData>
    <row r="1" spans="1:14" x14ac:dyDescent="0.45">
      <c r="A1" s="97" t="s">
        <v>16</v>
      </c>
      <c r="B1" s="97"/>
      <c r="C1" s="97"/>
      <c r="D1" s="97"/>
      <c r="E1" s="7"/>
      <c r="F1" s="7"/>
      <c r="G1" s="7"/>
      <c r="H1" s="7"/>
      <c r="I1" s="7"/>
      <c r="J1" s="7"/>
      <c r="K1" s="7"/>
      <c r="L1" s="7"/>
      <c r="M1" s="7"/>
      <c r="N1" s="7"/>
    </row>
    <row r="2" spans="1:14" ht="25.5" customHeight="1" x14ac:dyDescent="0.45">
      <c r="A2" s="97" t="s">
        <v>5</v>
      </c>
      <c r="B2" s="97"/>
      <c r="C2" s="97"/>
      <c r="D2" s="8"/>
      <c r="E2" s="7"/>
      <c r="F2" s="7"/>
      <c r="G2" s="7"/>
      <c r="H2" s="7"/>
      <c r="I2" s="7"/>
      <c r="J2" s="7"/>
      <c r="K2" s="7"/>
      <c r="L2" s="7"/>
      <c r="M2" s="7"/>
      <c r="N2" s="7"/>
    </row>
    <row r="3" spans="1:14" ht="24" customHeight="1" x14ac:dyDescent="0.45">
      <c r="A3" s="98" t="s">
        <v>1</v>
      </c>
      <c r="B3" s="98"/>
      <c r="C3" s="98"/>
      <c r="D3" s="98"/>
      <c r="E3" s="7"/>
      <c r="F3" s="7"/>
      <c r="G3" s="7"/>
      <c r="H3" s="7"/>
      <c r="I3" s="7"/>
      <c r="J3" s="7"/>
      <c r="K3" s="7"/>
      <c r="L3" s="7"/>
      <c r="M3" s="7"/>
      <c r="N3" s="7"/>
    </row>
    <row r="4" spans="1:14" ht="61.5" customHeight="1" x14ac:dyDescent="0.45">
      <c r="A4" s="7"/>
      <c r="B4" s="7"/>
      <c r="C4" s="7"/>
      <c r="D4" s="7"/>
      <c r="E4" s="7"/>
      <c r="F4" s="7"/>
      <c r="G4" s="7"/>
      <c r="H4" s="7"/>
      <c r="I4" s="7"/>
      <c r="J4" s="7"/>
      <c r="K4" s="7"/>
      <c r="L4" s="7"/>
      <c r="M4" s="7"/>
      <c r="N4" s="7"/>
    </row>
    <row r="5" spans="1:14" ht="61.5" customHeight="1" x14ac:dyDescent="0.45">
      <c r="A5" s="7"/>
      <c r="B5" s="7"/>
      <c r="C5" s="7"/>
      <c r="D5" s="7"/>
      <c r="E5" s="7"/>
      <c r="F5" s="7"/>
      <c r="G5" s="7"/>
      <c r="H5" s="7"/>
      <c r="I5" s="7"/>
      <c r="J5" s="7"/>
      <c r="K5" s="102" t="s">
        <v>51</v>
      </c>
      <c r="L5" s="102"/>
      <c r="M5" s="7"/>
      <c r="N5" s="7"/>
    </row>
    <row r="6" spans="1:14" ht="15" customHeight="1" x14ac:dyDescent="0.45">
      <c r="A6" s="99" t="s">
        <v>48</v>
      </c>
      <c r="B6" s="99"/>
      <c r="C6" s="99"/>
      <c r="D6" s="99"/>
      <c r="E6" s="99"/>
      <c r="F6" s="99"/>
      <c r="G6" s="99"/>
      <c r="H6" s="99"/>
      <c r="I6" s="99"/>
      <c r="J6" s="99"/>
      <c r="K6" s="99"/>
      <c r="L6" s="99"/>
      <c r="M6" s="7"/>
      <c r="N6" s="7"/>
    </row>
    <row r="7" spans="1:14" ht="15" customHeight="1" x14ac:dyDescent="0.45">
      <c r="A7" s="99"/>
      <c r="B7" s="99"/>
      <c r="C7" s="99"/>
      <c r="D7" s="99"/>
      <c r="E7" s="99"/>
      <c r="F7" s="99"/>
      <c r="G7" s="99"/>
      <c r="H7" s="99"/>
      <c r="I7" s="99"/>
      <c r="J7" s="99"/>
      <c r="K7" s="99"/>
      <c r="L7" s="99"/>
      <c r="M7" s="7"/>
      <c r="N7" s="7"/>
    </row>
    <row r="8" spans="1:14" ht="32.25" customHeight="1" x14ac:dyDescent="0.45">
      <c r="A8" s="100" t="s">
        <v>17</v>
      </c>
      <c r="B8" s="101"/>
      <c r="C8" s="101"/>
      <c r="D8" s="101"/>
      <c r="E8" s="101"/>
      <c r="F8" s="101"/>
      <c r="G8" s="101"/>
      <c r="H8" s="101"/>
      <c r="I8" s="101"/>
      <c r="J8" s="101"/>
      <c r="K8" s="101"/>
      <c r="L8" s="14"/>
      <c r="M8" s="7"/>
      <c r="N8" s="7"/>
    </row>
    <row r="9" spans="1:14" ht="33" customHeight="1" x14ac:dyDescent="0.45">
      <c r="A9" s="92" t="s">
        <v>14</v>
      </c>
      <c r="B9" s="92"/>
      <c r="C9" s="92"/>
      <c r="D9" s="92"/>
      <c r="E9" s="92"/>
      <c r="F9" s="92"/>
      <c r="G9" s="92"/>
      <c r="H9" s="92"/>
      <c r="I9" s="92"/>
      <c r="J9" s="92"/>
      <c r="K9" s="92"/>
      <c r="L9" s="14"/>
      <c r="M9" s="7"/>
      <c r="N9" s="7"/>
    </row>
    <row r="10" spans="1:14" ht="64.5" customHeight="1" thickBot="1" x14ac:dyDescent="0.5">
      <c r="A10" s="93" t="s">
        <v>28</v>
      </c>
      <c r="B10" s="93"/>
      <c r="C10" s="93"/>
      <c r="D10" s="93"/>
      <c r="E10" s="94"/>
      <c r="F10" s="94"/>
      <c r="G10" s="94"/>
      <c r="H10" s="94"/>
      <c r="I10" s="94"/>
      <c r="J10" s="94"/>
      <c r="K10" s="94"/>
      <c r="L10" s="7"/>
      <c r="M10" s="7"/>
      <c r="N10" s="7"/>
    </row>
    <row r="11" spans="1:14" ht="141" customHeight="1" thickBot="1" x14ac:dyDescent="0.5">
      <c r="A11" s="9" t="s">
        <v>4</v>
      </c>
      <c r="B11" s="5" t="s">
        <v>18</v>
      </c>
      <c r="C11" s="1" t="s">
        <v>19</v>
      </c>
      <c r="D11" s="1" t="s">
        <v>20</v>
      </c>
      <c r="E11" s="1" t="s">
        <v>21</v>
      </c>
      <c r="F11" s="37" t="s">
        <v>22</v>
      </c>
      <c r="G11" s="37" t="s">
        <v>23</v>
      </c>
      <c r="H11" s="30" t="s">
        <v>13</v>
      </c>
      <c r="I11" s="1" t="s">
        <v>2</v>
      </c>
      <c r="J11" s="6" t="s">
        <v>3</v>
      </c>
      <c r="K11" s="6" t="s">
        <v>15</v>
      </c>
      <c r="L11" s="6" t="s">
        <v>15</v>
      </c>
      <c r="M11" s="7"/>
      <c r="N11" s="7"/>
    </row>
    <row r="12" spans="1:14" ht="36" customHeight="1" x14ac:dyDescent="0.45">
      <c r="A12" s="85" t="s">
        <v>42</v>
      </c>
      <c r="B12" s="86"/>
      <c r="C12" s="86"/>
      <c r="D12" s="86"/>
      <c r="E12" s="86"/>
      <c r="F12" s="86"/>
      <c r="G12" s="86"/>
      <c r="H12" s="17"/>
      <c r="I12" s="72" t="s">
        <v>25</v>
      </c>
      <c r="J12" s="73" t="s">
        <v>26</v>
      </c>
      <c r="K12" s="72" t="s">
        <v>27</v>
      </c>
      <c r="L12" s="84"/>
      <c r="M12" s="7"/>
      <c r="N12" s="7"/>
    </row>
    <row r="13" spans="1:14" ht="36" customHeight="1" x14ac:dyDescent="0.45">
      <c r="A13" s="18" t="s">
        <v>9</v>
      </c>
      <c r="B13" s="31">
        <f>400+3290</f>
        <v>3690</v>
      </c>
      <c r="C13" s="32">
        <f>B13+240</f>
        <v>3930</v>
      </c>
      <c r="D13" s="20">
        <f>B13+580</f>
        <v>4270</v>
      </c>
      <c r="E13" s="20">
        <f>B13+705</f>
        <v>4395</v>
      </c>
      <c r="F13" s="20">
        <f>B13+1090</f>
        <v>4780</v>
      </c>
      <c r="G13" s="19">
        <f>1570+B13</f>
        <v>5260</v>
      </c>
      <c r="H13" s="20">
        <f>B13+1990</f>
        <v>5680</v>
      </c>
      <c r="I13" s="72"/>
      <c r="J13" s="73"/>
      <c r="K13" s="72"/>
      <c r="L13" s="84"/>
      <c r="M13" s="7"/>
      <c r="N13" s="7"/>
    </row>
    <row r="14" spans="1:14" ht="36" customHeight="1" x14ac:dyDescent="0.45">
      <c r="A14" s="3" t="s">
        <v>10</v>
      </c>
      <c r="B14" s="38">
        <f>400+3340</f>
        <v>3740</v>
      </c>
      <c r="C14" s="32">
        <f>B14+240</f>
        <v>3980</v>
      </c>
      <c r="D14" s="20">
        <f>B14+580</f>
        <v>4320</v>
      </c>
      <c r="E14" s="20">
        <f>B14+705</f>
        <v>4445</v>
      </c>
      <c r="F14" s="20">
        <f>B14+1090</f>
        <v>4830</v>
      </c>
      <c r="G14" s="19">
        <f>1570+B14</f>
        <v>5310</v>
      </c>
      <c r="H14" s="20">
        <f>B14+1990</f>
        <v>5730</v>
      </c>
      <c r="I14" s="72"/>
      <c r="J14" s="73"/>
      <c r="K14" s="72"/>
      <c r="L14" s="84"/>
      <c r="M14" s="7"/>
      <c r="N14" s="7"/>
    </row>
    <row r="15" spans="1:14" ht="36" customHeight="1" x14ac:dyDescent="0.45">
      <c r="A15" s="3" t="s">
        <v>12</v>
      </c>
      <c r="B15" s="21">
        <f>400+3780</f>
        <v>4180</v>
      </c>
      <c r="C15" s="32">
        <f t="shared" ref="C15:C16" si="0">B15+240</f>
        <v>4420</v>
      </c>
      <c r="D15" s="20">
        <f t="shared" ref="D15:D16" si="1">B15+580</f>
        <v>4760</v>
      </c>
      <c r="E15" s="20">
        <f t="shared" ref="E15:E16" si="2">B15+705</f>
        <v>4885</v>
      </c>
      <c r="F15" s="20">
        <f t="shared" ref="F15:F16" si="3">B15+1090</f>
        <v>5270</v>
      </c>
      <c r="G15" s="19">
        <f t="shared" ref="G15:G16" si="4">1570+B15</f>
        <v>5750</v>
      </c>
      <c r="H15" s="20">
        <f t="shared" ref="H15:H16" si="5">B15+1990</f>
        <v>6170</v>
      </c>
      <c r="I15" s="72"/>
      <c r="J15" s="73"/>
      <c r="K15" s="72"/>
      <c r="L15" s="84"/>
      <c r="M15" s="7"/>
      <c r="N15" s="7"/>
    </row>
    <row r="16" spans="1:14" ht="36" customHeight="1" thickBot="1" x14ac:dyDescent="0.5">
      <c r="A16" s="3" t="s">
        <v>38</v>
      </c>
      <c r="B16" s="21">
        <f>400+4090</f>
        <v>4490</v>
      </c>
      <c r="C16" s="32">
        <f t="shared" si="0"/>
        <v>4730</v>
      </c>
      <c r="D16" s="20">
        <f t="shared" si="1"/>
        <v>5070</v>
      </c>
      <c r="E16" s="20">
        <f t="shared" si="2"/>
        <v>5195</v>
      </c>
      <c r="F16" s="20">
        <f t="shared" si="3"/>
        <v>5580</v>
      </c>
      <c r="G16" s="19">
        <f t="shared" si="4"/>
        <v>6060</v>
      </c>
      <c r="H16" s="20">
        <f t="shared" si="5"/>
        <v>6480</v>
      </c>
      <c r="I16" s="72"/>
      <c r="J16" s="73"/>
      <c r="K16" s="72"/>
      <c r="L16" s="84"/>
      <c r="M16" s="7"/>
      <c r="N16" s="7"/>
    </row>
    <row r="17" spans="1:18" ht="36" customHeight="1" thickBot="1" x14ac:dyDescent="0.5">
      <c r="A17" s="87" t="s">
        <v>0</v>
      </c>
      <c r="B17" s="88"/>
      <c r="C17" s="88"/>
      <c r="D17" s="88"/>
      <c r="E17" s="88"/>
      <c r="F17" s="88"/>
      <c r="G17" s="89"/>
      <c r="H17" s="2"/>
      <c r="I17" s="72"/>
      <c r="J17" s="73"/>
      <c r="K17" s="72"/>
      <c r="L17" s="84"/>
      <c r="M17" s="7"/>
      <c r="N17" s="7"/>
    </row>
    <row r="18" spans="1:18" ht="36" customHeight="1" x14ac:dyDescent="0.45">
      <c r="A18" s="4" t="s">
        <v>39</v>
      </c>
      <c r="B18" s="23">
        <f>400+4370</f>
        <v>4770</v>
      </c>
      <c r="C18" s="24">
        <f>B18+240</f>
        <v>5010</v>
      </c>
      <c r="D18" s="25">
        <f>B18+580</f>
        <v>5350</v>
      </c>
      <c r="E18" s="25">
        <f>B18+705</f>
        <v>5475</v>
      </c>
      <c r="F18" s="25">
        <f>B18+1090</f>
        <v>5860</v>
      </c>
      <c r="G18" s="26">
        <f>B18+1570</f>
        <v>6340</v>
      </c>
      <c r="H18" s="25">
        <f>B18+1990</f>
        <v>6760</v>
      </c>
      <c r="I18" s="72"/>
      <c r="J18" s="73"/>
      <c r="K18" s="72"/>
      <c r="L18" s="84"/>
      <c r="M18" s="7"/>
      <c r="N18" s="7"/>
    </row>
    <row r="19" spans="1:18" ht="28.5" customHeight="1" x14ac:dyDescent="0.45">
      <c r="A19" s="70"/>
      <c r="B19" s="70"/>
      <c r="C19" s="70"/>
      <c r="D19" s="70"/>
      <c r="E19" s="70"/>
      <c r="F19" s="70"/>
      <c r="G19" s="70"/>
      <c r="H19" s="70"/>
      <c r="I19" s="70"/>
      <c r="J19" s="70"/>
      <c r="K19" s="70"/>
      <c r="L19" s="12"/>
      <c r="M19" s="16"/>
      <c r="N19" s="16"/>
      <c r="O19" s="104"/>
      <c r="P19" s="104"/>
      <c r="Q19" s="104"/>
      <c r="R19" s="104"/>
    </row>
    <row r="20" spans="1:18" ht="33" customHeight="1" x14ac:dyDescent="0.45">
      <c r="A20" s="92" t="s">
        <v>29</v>
      </c>
      <c r="B20" s="92"/>
      <c r="C20" s="92"/>
      <c r="D20" s="92"/>
      <c r="E20" s="92"/>
      <c r="F20" s="92"/>
      <c r="G20" s="92"/>
      <c r="H20" s="92"/>
      <c r="I20" s="92"/>
      <c r="J20" s="92"/>
      <c r="K20" s="92"/>
      <c r="L20" s="39"/>
      <c r="M20" s="7"/>
      <c r="N20" s="7"/>
    </row>
    <row r="21" spans="1:18" ht="64.5" customHeight="1" thickBot="1" x14ac:dyDescent="0.5">
      <c r="A21" s="93" t="s">
        <v>28</v>
      </c>
      <c r="B21" s="93"/>
      <c r="C21" s="93"/>
      <c r="D21" s="93"/>
      <c r="E21" s="94"/>
      <c r="F21" s="94"/>
      <c r="G21" s="94"/>
      <c r="H21" s="94"/>
      <c r="I21" s="94"/>
      <c r="J21" s="94"/>
      <c r="K21" s="94"/>
      <c r="L21" s="7"/>
      <c r="M21" s="7"/>
      <c r="N21" s="7"/>
    </row>
    <row r="22" spans="1:18" ht="64.5" customHeight="1" thickBot="1" x14ac:dyDescent="0.5">
      <c r="A22" s="54"/>
      <c r="B22" s="79" t="s">
        <v>31</v>
      </c>
      <c r="C22" s="80"/>
      <c r="D22" s="80"/>
      <c r="E22" s="80"/>
      <c r="F22" s="76" t="s">
        <v>30</v>
      </c>
      <c r="G22" s="77"/>
      <c r="H22" s="77"/>
      <c r="I22" s="78"/>
      <c r="J22" s="81" t="s">
        <v>36</v>
      </c>
      <c r="K22" s="65"/>
      <c r="L22" s="7"/>
      <c r="M22" s="7"/>
      <c r="N22" s="7"/>
    </row>
    <row r="23" spans="1:18" ht="141" customHeight="1" x14ac:dyDescent="0.45">
      <c r="A23" s="55" t="s">
        <v>4</v>
      </c>
      <c r="B23" s="58" t="s">
        <v>32</v>
      </c>
      <c r="C23" s="1" t="s">
        <v>33</v>
      </c>
      <c r="D23" s="1" t="s">
        <v>34</v>
      </c>
      <c r="E23" s="61" t="s">
        <v>35</v>
      </c>
      <c r="F23" s="58" t="s">
        <v>32</v>
      </c>
      <c r="G23" s="1" t="s">
        <v>33</v>
      </c>
      <c r="H23" s="1" t="s">
        <v>34</v>
      </c>
      <c r="I23" s="6" t="s">
        <v>35</v>
      </c>
      <c r="J23" s="82"/>
      <c r="K23" s="66"/>
      <c r="L23" s="46" t="s">
        <v>15</v>
      </c>
      <c r="M23" s="7"/>
      <c r="N23" s="7"/>
    </row>
    <row r="24" spans="1:18" ht="36" customHeight="1" x14ac:dyDescent="0.45">
      <c r="A24" s="51" t="s">
        <v>6</v>
      </c>
      <c r="B24" s="51"/>
      <c r="C24" s="52"/>
      <c r="D24" s="52"/>
      <c r="E24" s="52"/>
      <c r="F24" s="51"/>
      <c r="G24" s="53"/>
      <c r="H24" s="47"/>
      <c r="I24" s="63"/>
      <c r="J24" s="74" t="s">
        <v>37</v>
      </c>
      <c r="K24" s="75"/>
      <c r="L24" s="96"/>
      <c r="M24" s="7"/>
      <c r="N24" s="7"/>
    </row>
    <row r="25" spans="1:18" ht="36" customHeight="1" x14ac:dyDescent="0.45">
      <c r="A25" s="56" t="s">
        <v>49</v>
      </c>
      <c r="B25" s="59">
        <f>400+6190</f>
        <v>6590</v>
      </c>
      <c r="C25" s="48">
        <f>B25+200</f>
        <v>6790</v>
      </c>
      <c r="D25" s="48">
        <f>B25+700</f>
        <v>7290</v>
      </c>
      <c r="E25" s="62">
        <f>B25+1100</f>
        <v>7690</v>
      </c>
      <c r="F25" s="59">
        <f>400+6790</f>
        <v>7190</v>
      </c>
      <c r="G25" s="48">
        <f>F25+200</f>
        <v>7390</v>
      </c>
      <c r="H25" s="48">
        <f>F25+700</f>
        <v>7890</v>
      </c>
      <c r="I25" s="64">
        <f>F25+1100</f>
        <v>8290</v>
      </c>
      <c r="J25" s="74"/>
      <c r="K25" s="75"/>
      <c r="L25" s="96"/>
      <c r="M25" s="7"/>
      <c r="N25" s="7"/>
    </row>
    <row r="26" spans="1:18" ht="36" customHeight="1" x14ac:dyDescent="0.45">
      <c r="A26" s="51" t="s">
        <v>0</v>
      </c>
      <c r="B26" s="51"/>
      <c r="C26" s="52"/>
      <c r="D26" s="52"/>
      <c r="E26" s="52"/>
      <c r="F26" s="51"/>
      <c r="G26" s="53"/>
      <c r="H26" s="47"/>
      <c r="I26" s="63"/>
      <c r="J26" s="74"/>
      <c r="K26" s="75"/>
      <c r="L26" s="96"/>
      <c r="M26" s="7"/>
      <c r="N26" s="7"/>
    </row>
    <row r="27" spans="1:18" ht="36" customHeight="1" x14ac:dyDescent="0.45">
      <c r="A27" s="57" t="s">
        <v>39</v>
      </c>
      <c r="B27" s="22">
        <f>400+6470</f>
        <v>6870</v>
      </c>
      <c r="C27" s="49">
        <f>B27+200</f>
        <v>7070</v>
      </c>
      <c r="D27" s="49">
        <f>B27+700</f>
        <v>7570</v>
      </c>
      <c r="E27" s="21">
        <f>B27+1100</f>
        <v>7970</v>
      </c>
      <c r="F27" s="22">
        <f>400+7070</f>
        <v>7470</v>
      </c>
      <c r="G27" s="49">
        <f>F27+200</f>
        <v>7670</v>
      </c>
      <c r="H27" s="49">
        <f>F27+700</f>
        <v>8170</v>
      </c>
      <c r="I27" s="60">
        <f>F27+1100</f>
        <v>8570</v>
      </c>
      <c r="J27" s="74"/>
      <c r="K27" s="75"/>
      <c r="L27" s="96"/>
      <c r="M27" s="7"/>
      <c r="N27" s="7"/>
    </row>
    <row r="28" spans="1:18" ht="36" customHeight="1" x14ac:dyDescent="0.45">
      <c r="A28" s="41"/>
      <c r="B28" s="42"/>
      <c r="C28" s="42"/>
      <c r="D28" s="43"/>
      <c r="E28" s="43"/>
      <c r="F28" s="43"/>
      <c r="G28" s="43"/>
      <c r="H28" s="43"/>
      <c r="I28" s="50"/>
      <c r="J28" s="45"/>
      <c r="K28" s="45"/>
      <c r="L28" s="44"/>
      <c r="M28" s="7"/>
      <c r="N28" s="7"/>
    </row>
    <row r="29" spans="1:18" ht="28.5" customHeight="1" x14ac:dyDescent="0.45">
      <c r="A29" s="71" t="s">
        <v>9</v>
      </c>
      <c r="B29" s="71"/>
      <c r="C29" s="71"/>
      <c r="D29" s="71"/>
      <c r="E29" s="71"/>
      <c r="F29" s="71"/>
      <c r="G29" s="71"/>
      <c r="H29" s="71"/>
      <c r="I29" s="71"/>
      <c r="J29" s="33"/>
      <c r="K29" s="33"/>
      <c r="L29" s="12"/>
      <c r="M29" s="27"/>
      <c r="N29" s="27"/>
      <c r="O29" s="104"/>
      <c r="P29" s="104"/>
      <c r="Q29" s="104"/>
      <c r="R29" s="104"/>
    </row>
    <row r="30" spans="1:18" ht="33.75" customHeight="1" x14ac:dyDescent="0.45">
      <c r="A30" s="70" t="s">
        <v>40</v>
      </c>
      <c r="B30" s="70"/>
      <c r="C30" s="70"/>
      <c r="D30" s="70"/>
      <c r="E30" s="70"/>
      <c r="F30" s="70"/>
      <c r="G30" s="70"/>
      <c r="H30" s="70"/>
      <c r="I30" s="70"/>
      <c r="J30" s="34"/>
      <c r="K30" s="34"/>
      <c r="L30" s="10"/>
      <c r="M30" s="16"/>
      <c r="N30" s="16"/>
      <c r="O30" s="104"/>
      <c r="P30" s="104"/>
      <c r="Q30" s="104"/>
      <c r="R30" s="104"/>
    </row>
    <row r="31" spans="1:18" ht="0.75" customHeight="1" x14ac:dyDescent="0.45">
      <c r="A31" s="70"/>
      <c r="B31" s="70"/>
      <c r="C31" s="70"/>
      <c r="D31" s="70"/>
      <c r="E31" s="70"/>
      <c r="F31" s="70"/>
      <c r="G31" s="70"/>
      <c r="H31" s="70"/>
      <c r="I31" s="70"/>
      <c r="J31" s="15"/>
      <c r="K31" s="15"/>
      <c r="L31" s="13"/>
      <c r="M31" s="16"/>
      <c r="N31" s="16"/>
      <c r="O31" s="104"/>
      <c r="P31" s="104"/>
      <c r="Q31" s="104"/>
      <c r="R31" s="104"/>
    </row>
    <row r="32" spans="1:18" ht="30" customHeight="1" x14ac:dyDescent="0.45">
      <c r="A32" s="95" t="s">
        <v>10</v>
      </c>
      <c r="B32" s="95"/>
      <c r="C32" s="95"/>
      <c r="D32" s="95"/>
      <c r="E32" s="95"/>
      <c r="F32" s="95"/>
      <c r="G32" s="95"/>
      <c r="H32" s="95"/>
      <c r="I32" s="95"/>
      <c r="J32" s="34"/>
      <c r="K32" s="34"/>
      <c r="L32" s="10"/>
      <c r="M32" s="16"/>
      <c r="N32" s="16"/>
      <c r="O32" s="104"/>
      <c r="P32" s="104"/>
      <c r="Q32" s="104"/>
      <c r="R32" s="104"/>
    </row>
    <row r="33" spans="1:18" ht="40.5" customHeight="1" x14ac:dyDescent="0.45">
      <c r="A33" s="70" t="s">
        <v>41</v>
      </c>
      <c r="B33" s="70"/>
      <c r="C33" s="70"/>
      <c r="D33" s="70"/>
      <c r="E33" s="70"/>
      <c r="F33" s="70"/>
      <c r="G33" s="70"/>
      <c r="H33" s="70"/>
      <c r="I33" s="70"/>
      <c r="J33" s="35"/>
      <c r="K33" s="35"/>
      <c r="L33" s="13"/>
      <c r="M33" s="16"/>
      <c r="N33" s="16"/>
      <c r="O33" s="104"/>
      <c r="P33" s="104"/>
      <c r="Q33" s="104"/>
      <c r="R33" s="104"/>
    </row>
    <row r="34" spans="1:18" ht="30" customHeight="1" x14ac:dyDescent="0.45">
      <c r="A34" s="69" t="s">
        <v>11</v>
      </c>
      <c r="B34" s="69"/>
      <c r="C34" s="69"/>
      <c r="D34" s="69"/>
      <c r="E34" s="69"/>
      <c r="F34" s="69"/>
      <c r="G34" s="69"/>
      <c r="H34" s="69"/>
      <c r="I34" s="69"/>
      <c r="J34" s="35"/>
      <c r="K34" s="35"/>
      <c r="L34" s="13"/>
      <c r="M34" s="16"/>
      <c r="N34" s="16"/>
      <c r="O34" s="104"/>
      <c r="P34" s="104"/>
      <c r="Q34" s="104"/>
      <c r="R34" s="104"/>
    </row>
    <row r="35" spans="1:18" ht="30" customHeight="1" x14ac:dyDescent="0.45">
      <c r="A35" s="68" t="s">
        <v>43</v>
      </c>
      <c r="B35" s="68"/>
      <c r="C35" s="68"/>
      <c r="D35" s="68"/>
      <c r="E35" s="68"/>
      <c r="F35" s="68"/>
      <c r="G35" s="68"/>
      <c r="H35" s="68"/>
      <c r="I35" s="68"/>
      <c r="J35" s="35"/>
      <c r="K35" s="35"/>
      <c r="L35" s="13"/>
      <c r="M35" s="27"/>
      <c r="N35" s="27"/>
      <c r="O35" s="104"/>
      <c r="P35" s="104"/>
      <c r="Q35" s="104"/>
      <c r="R35" s="104"/>
    </row>
    <row r="36" spans="1:18" ht="30" customHeight="1" x14ac:dyDescent="0.45">
      <c r="A36" s="69" t="s">
        <v>44</v>
      </c>
      <c r="B36" s="69"/>
      <c r="C36" s="69"/>
      <c r="D36" s="69"/>
      <c r="E36" s="69"/>
      <c r="F36" s="69"/>
      <c r="G36" s="69"/>
      <c r="H36" s="69"/>
      <c r="I36" s="69"/>
      <c r="J36" s="35"/>
      <c r="K36" s="35"/>
      <c r="L36" s="13"/>
      <c r="M36" s="67"/>
      <c r="N36" s="67"/>
      <c r="O36" s="104"/>
      <c r="P36" s="104"/>
      <c r="Q36" s="104"/>
      <c r="R36" s="104"/>
    </row>
    <row r="37" spans="1:18" ht="30" customHeight="1" x14ac:dyDescent="0.45">
      <c r="A37" s="68" t="s">
        <v>45</v>
      </c>
      <c r="B37" s="68"/>
      <c r="C37" s="68"/>
      <c r="D37" s="68"/>
      <c r="E37" s="68"/>
      <c r="F37" s="68"/>
      <c r="G37" s="68"/>
      <c r="H37" s="68"/>
      <c r="I37" s="68"/>
      <c r="J37" s="35"/>
      <c r="K37" s="35"/>
      <c r="L37" s="13"/>
      <c r="M37" s="67"/>
      <c r="N37" s="67"/>
      <c r="O37" s="104"/>
      <c r="P37" s="104"/>
      <c r="Q37" s="104"/>
      <c r="R37" s="104"/>
    </row>
    <row r="38" spans="1:18" ht="30" customHeight="1" x14ac:dyDescent="0.45">
      <c r="A38" s="68" t="s">
        <v>46</v>
      </c>
      <c r="B38" s="68"/>
      <c r="C38" s="68"/>
      <c r="D38" s="68"/>
      <c r="E38" s="68"/>
      <c r="F38" s="68"/>
      <c r="G38" s="68"/>
      <c r="H38" s="68"/>
      <c r="I38" s="68"/>
      <c r="J38" s="35"/>
      <c r="K38" s="35"/>
      <c r="L38" s="13"/>
      <c r="M38" s="67"/>
      <c r="N38" s="67"/>
      <c r="O38" s="104"/>
      <c r="P38" s="104"/>
      <c r="Q38" s="104"/>
      <c r="R38" s="104"/>
    </row>
    <row r="39" spans="1:18" ht="30" customHeight="1" x14ac:dyDescent="0.45">
      <c r="A39" s="69" t="s">
        <v>47</v>
      </c>
      <c r="B39" s="69"/>
      <c r="C39" s="69"/>
      <c r="D39" s="69"/>
      <c r="E39" s="69"/>
      <c r="F39" s="69"/>
      <c r="G39" s="69"/>
      <c r="H39" s="69"/>
      <c r="I39" s="69"/>
      <c r="J39" s="35"/>
      <c r="K39" s="35"/>
      <c r="L39" s="13"/>
      <c r="M39" s="67"/>
      <c r="N39" s="67"/>
      <c r="O39" s="104"/>
      <c r="P39" s="104"/>
      <c r="Q39" s="104"/>
      <c r="R39" s="104"/>
    </row>
    <row r="40" spans="1:18" ht="30" customHeight="1" x14ac:dyDescent="0.45">
      <c r="A40" s="68" t="s">
        <v>50</v>
      </c>
      <c r="B40" s="68"/>
      <c r="C40" s="68"/>
      <c r="D40" s="68"/>
      <c r="E40" s="68"/>
      <c r="F40" s="68"/>
      <c r="G40" s="68"/>
      <c r="H40" s="68"/>
      <c r="I40" s="68"/>
      <c r="J40" s="35"/>
      <c r="K40" s="35"/>
      <c r="L40" s="13"/>
      <c r="M40" s="67"/>
      <c r="N40" s="67"/>
      <c r="O40" s="104"/>
      <c r="P40" s="104"/>
      <c r="Q40" s="104"/>
      <c r="R40" s="104"/>
    </row>
    <row r="41" spans="1:18" ht="30" customHeight="1" x14ac:dyDescent="0.45">
      <c r="A41" s="69" t="s">
        <v>7</v>
      </c>
      <c r="B41" s="69"/>
      <c r="C41" s="69"/>
      <c r="D41" s="69"/>
      <c r="E41" s="69"/>
      <c r="F41" s="69"/>
      <c r="G41" s="69"/>
      <c r="H41" s="69"/>
      <c r="I41" s="69"/>
      <c r="J41" s="36"/>
      <c r="K41" s="36"/>
      <c r="L41" s="11"/>
      <c r="M41" s="83"/>
      <c r="N41" s="83"/>
      <c r="O41" s="104"/>
      <c r="P41" s="104"/>
      <c r="Q41" s="104"/>
      <c r="R41" s="104"/>
    </row>
    <row r="42" spans="1:18" ht="63" customHeight="1" x14ac:dyDescent="0.45">
      <c r="A42" s="90" t="s">
        <v>8</v>
      </c>
      <c r="B42" s="90"/>
      <c r="C42" s="90"/>
      <c r="D42" s="90"/>
      <c r="E42" s="90"/>
      <c r="F42" s="90"/>
      <c r="G42" s="90"/>
      <c r="H42" s="90"/>
      <c r="I42" s="90"/>
      <c r="J42" s="36"/>
      <c r="K42" s="36"/>
      <c r="L42" s="11"/>
      <c r="M42" s="83"/>
      <c r="N42" s="83"/>
      <c r="O42" s="104"/>
      <c r="P42" s="104"/>
      <c r="Q42" s="104"/>
      <c r="R42" s="104"/>
    </row>
    <row r="43" spans="1:18" ht="73.5" customHeight="1" x14ac:dyDescent="0.45">
      <c r="A43" s="91" t="s">
        <v>24</v>
      </c>
      <c r="B43" s="91"/>
      <c r="C43" s="91"/>
      <c r="D43" s="91"/>
      <c r="E43" s="91"/>
      <c r="F43" s="91"/>
      <c r="G43" s="91"/>
      <c r="H43" s="91"/>
      <c r="I43" s="91"/>
      <c r="J43" s="34"/>
      <c r="K43" s="34"/>
      <c r="L43" s="10"/>
      <c r="M43" s="83"/>
      <c r="N43" s="83"/>
      <c r="O43" s="104"/>
      <c r="P43" s="104"/>
      <c r="Q43" s="104"/>
      <c r="R43" s="104"/>
    </row>
    <row r="44" spans="1:18" ht="30.75" x14ac:dyDescent="0.45">
      <c r="A44" s="28"/>
      <c r="B44" s="29"/>
      <c r="C44" s="29"/>
      <c r="D44" s="29"/>
      <c r="E44" s="29"/>
      <c r="F44" s="29"/>
      <c r="G44" s="29"/>
      <c r="H44" s="29"/>
      <c r="I44" s="29"/>
      <c r="J44" s="7"/>
      <c r="K44" s="7"/>
      <c r="L44" s="7"/>
      <c r="M44" s="7"/>
      <c r="N44" s="7"/>
    </row>
    <row r="45" spans="1:18" ht="43.5" customHeight="1" x14ac:dyDescent="0.55000000000000004">
      <c r="A45" s="40"/>
    </row>
  </sheetData>
  <mergeCells count="40">
    <mergeCell ref="A1:D1"/>
    <mergeCell ref="A2:C2"/>
    <mergeCell ref="A3:D3"/>
    <mergeCell ref="A10:K10"/>
    <mergeCell ref="A6:L7"/>
    <mergeCell ref="A9:K9"/>
    <mergeCell ref="A8:K8"/>
    <mergeCell ref="K5:L5"/>
    <mergeCell ref="A41:I41"/>
    <mergeCell ref="M41:N41"/>
    <mergeCell ref="M43:N43"/>
    <mergeCell ref="M42:N42"/>
    <mergeCell ref="L12:L18"/>
    <mergeCell ref="A12:G12"/>
    <mergeCell ref="A17:G17"/>
    <mergeCell ref="K12:K18"/>
    <mergeCell ref="A42:I42"/>
    <mergeCell ref="A43:I43"/>
    <mergeCell ref="A20:K20"/>
    <mergeCell ref="A21:K21"/>
    <mergeCell ref="A30:I31"/>
    <mergeCell ref="A32:I32"/>
    <mergeCell ref="L24:L27"/>
    <mergeCell ref="A35:I35"/>
    <mergeCell ref="A33:I33"/>
    <mergeCell ref="A34:I34"/>
    <mergeCell ref="A29:I29"/>
    <mergeCell ref="A19:K19"/>
    <mergeCell ref="I12:I18"/>
    <mergeCell ref="J12:J18"/>
    <mergeCell ref="J24:J27"/>
    <mergeCell ref="K24:K27"/>
    <mergeCell ref="F22:I22"/>
    <mergeCell ref="B22:E22"/>
    <mergeCell ref="J22:J23"/>
    <mergeCell ref="A38:I38"/>
    <mergeCell ref="A39:I39"/>
    <mergeCell ref="A40:I40"/>
    <mergeCell ref="A36:I36"/>
    <mergeCell ref="A37:I37"/>
  </mergeCells>
  <hyperlinks>
    <hyperlink ref="A3:C3" r:id="rId1" display="e-mail: at-mebel.fasad@mail.ru"/>
    <hyperlink ref="A3" r:id="rId2" display="at-mebel.fasad@mail.ru"/>
  </hyperlinks>
  <printOptions horizontalCentered="1"/>
  <pageMargins left="0.25" right="0.25" top="0.75" bottom="0.75" header="0.3" footer="0.3"/>
  <pageSetup paperSize="9" scale="26" orientation="portrait" r:id="rId3"/>
  <rowBreaks count="1" manualBreakCount="1">
    <brk id="10" max="16383"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Вставки в Двери-Купе</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2021-08-16T05:49:07Z</dcterms:modified>
</cp:coreProperties>
</file>